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伊豆市文書サーバ\総務部\財務課\★企画財政課から財務課\○財政スタッフ\財政関係調査\財政比較分析調査(財政状況資料集)\R2（R1年度決算）\照会\R3.2.25　令和元年度財政状況資料集の作成及び提出について\"/>
    </mc:Choice>
  </mc:AlternateContent>
  <bookViews>
    <workbookView xWindow="0" yWindow="0" windowWidth="2049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<sst xmlns="http://schemas.openxmlformats.org/spreadsheetml/2006/main" count="1111" uniqueCount="623">
  <si>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</si>
  <si>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</si>
  <si>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</si>
  <si>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</si>
  <si>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</si>
  <si>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</si>
  <si>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</si>
  <si>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</si>
  <si>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</si>
  <si>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</si>
  <si>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</si>
  <si>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</si>
  <si>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</si>
  <si>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</si>
  <si>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</si>
  <si>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</si>
  <si>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</si>
  <si>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</si>
  <si>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</si>
  <si>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</si>
  <si>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</si>
  <si>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</si>
  <si>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</si>
  <si>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</si>
  <si>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</si>
  <si>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</si>
  <si>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</si>
  <si>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</si>
  <si>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</si>
  <si>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</si>
  <si>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</si>
  <si>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</si>
  <si>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</si>
  <si>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</si>
  <si>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</si>
  <si>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</si>
  <si>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</si>
  <si>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</si>
  <si>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</si>
  <si>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</si>
  <si>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</si>
  <si>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</si>
  <si>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</si>
  <si>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</si>
  <si>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</si>
  <si>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</si>
  <si>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</si>
  <si>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</si>
  <si>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</si>
  <si>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</si>
  <si>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</si>
  <si>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</si>
  <si>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</si>
  <si>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</si>
  <si>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</si>
  <si>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</si>
  <si>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</si>
  <si>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</si>
  <si>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</si>
  <si>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</si>
  <si>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</si>
  <si>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</si>
  <si>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</si>
  <si>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</si>
  <si>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</si>
  <si>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</si>
  <si>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</si>
  <si>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</si>
  <si>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</si>
  <si>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</si>
  <si>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</si>
  <si>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</si>
  <si>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</si>
  <si>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</si>
  <si>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</si>
  <si>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</si>
  <si>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</si>
  <si>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</si>
  <si>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</si>
  <si>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</si>
  <si>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</si>
  <si>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</si>
  <si>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</si>
  <si>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</si>
  <si>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</si>
  <si>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</si>
  <si>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</si>
  <si>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</si>
  <si>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</si>
  <si>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</si>
  <si>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</si>
  <si>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</si>
  <si>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</si>
  <si>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</si>
  <si>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</si>
  <si>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</si>
  <si>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</si>
  <si>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</si>
  <si>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伊豆市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</si>
  <si>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</si>
  <si>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</si>
  <si>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</si>
  <si>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</si>
  <si>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</si>
  <si>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</si>
  <si>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</si>
  <si>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</si>
  <si>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</si>
  <si>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</si>
  <si>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</si>
  <si>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</si>
  <si>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</si>
  <si>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</si>
  <si>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</si>
  <si>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</si>
  <si>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</si>
  <si>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</si>
  <si>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</si>
  <si>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</si>
  <si>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</si>
  <si>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</si>
  <si>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</si>
  <si>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</si>
  <si>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</si>
  <si>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</si>
  <si>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</si>
  <si>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</si>
  <si>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</si>
  <si>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</si>
  <si>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</si>
  <si>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</si>
  <si>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</si>
  <si>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</si>
  <si>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</si>
  <si>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</si>
  <si>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</si>
  <si>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</si>
  <si>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</si>
  <si>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</si>
  <si>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</si>
  <si>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</si>
  <si>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</si>
  <si>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</si>
  <si>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</si>
  <si>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</si>
  <si>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</si>
  <si>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</si>
  <si>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</si>
  <si>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</si>
  <si>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</si>
  <si>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</si>
  <si>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</si>
  <si>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</si>
  <si>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</si>
  <si>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</si>
  <si>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</si>
  <si>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</si>
  <si>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</si>
  <si>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</si>
  <si>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</si>
  <si>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</si>
  <si>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</si>
  <si>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</si>
  <si>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</si>
  <si>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</si>
  <si>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</si>
  <si>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</si>
  <si>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</si>
  <si>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</si>
  <si>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</si>
  <si>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</si>
  <si>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</si>
  <si>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</si>
  <si>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</si>
  <si>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</si>
  <si>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</si>
  <si>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</si>
  <si>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</si>
  <si>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</si>
  <si>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</si>
  <si>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</si>
  <si>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</si>
  <si>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</si>
  <si>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</si>
  <si>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</si>
  <si>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</si>
  <si>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</si>
  <si>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</si>
  <si>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</si>
  <si>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</si>
  <si>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</si>
  <si>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</si>
  <si>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</si>
  <si>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</si>
  <si>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</si>
  <si>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</si>
  <si>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</si>
  <si>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</si>
  <si>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</si>
  <si>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</si>
  <si>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</si>
  <si>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</si>
  <si>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</si>
  <si>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</si>
  <si>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</si>
  <si>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</si>
  <si>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</si>
  <si>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</si>
  <si>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</si>
  <si>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</si>
  <si>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</si>
  <si>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</si>
  <si>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</si>
  <si>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</si>
  <si>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</si>
  <si>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</si>
  <si>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静岡県伊豆市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</si>
  <si>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</si>
  <si>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</si>
  <si>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</si>
  <si>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</si>
  <si>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</si>
  <si>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</si>
  <si>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</si>
  <si>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</si>
  <si>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</si>
  <si>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</si>
  <si>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</si>
  <si>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</si>
  <si>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</si>
  <si>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</si>
  <si>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</si>
  <si>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</si>
  <si>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</si>
  <si>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</si>
  <si>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</si>
  <si>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</si>
  <si>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</si>
  <si>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</si>
  <si>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</si>
  <si>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</si>
  <si>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</si>
  <si>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</si>
  <si>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</si>
  <si>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</si>
  <si>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</si>
  <si>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</si>
  <si>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</si>
  <si>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</si>
  <si>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</si>
  <si>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</si>
  <si>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</si>
  <si>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</si>
  <si>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</si>
  <si>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</si>
  <si>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</si>
  <si>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</si>
  <si>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</si>
  <si>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</si>
  <si>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</si>
  <si>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</si>
  <si>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</si>
  <si>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</si>
  <si>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</si>
  <si>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</si>
  <si>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</si>
  <si>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</si>
  <si>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</si>
  <si>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</si>
  <si>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</si>
  <si>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</si>
  <si>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</si>
  <si>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</si>
  <si>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</si>
  <si>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</si>
  <si>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</si>
  <si>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</si>
  <si>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</si>
  <si>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</si>
  <si>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</si>
  <si>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</si>
  <si>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</si>
  <si>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</si>
  <si>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</si>
  <si>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</si>
  <si>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</si>
  <si>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</si>
  <si>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</si>
  <si>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</si>
  <si>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</si>
  <si>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</si>
  <si>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</si>
  <si>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</si>
  <si>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</si>
  <si>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</si>
  <si>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</si>
  <si>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</si>
  <si>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</si>
  <si>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</si>
  <si>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</si>
  <si>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</si>
  <si>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</si>
  <si>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</si>
  <si>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</si>
  <si>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</si>
  <si>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</si>
  <si>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</si>
  <si>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</si>
  <si>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</si>
  <si>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</si>
  <si>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</si>
  <si>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</si>
  <si>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</si>
  <si>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</si>
  <si>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</si>
  <si>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</si>
  <si>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</si>
  <si>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</si>
  <si>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</si>
  <si>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</si>
  <si>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</si>
  <si>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</si>
  <si>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</si>
  <si>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</si>
  <si>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</si>
  <si>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</si>
  <si>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</si>
  <si>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</si>
  <si>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</si>
  <si>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</si>
  <si>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</si>
  <si>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</si>
  <si>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</si>
  <si>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</si>
  <si>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</si>
  <si>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</si>
  <si>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</si>
  <si>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</si>
  <si>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</si>
  <si>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</si>
  <si>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</si>
  <si>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</si>
  <si>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</si>
  <si>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</si>
  <si>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</si>
  <si>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</si>
  <si>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</si>
  <si>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</si>
  <si>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</si>
  <si>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</si>
  <si>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</si>
  <si>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</si>
  <si>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</si>
  <si>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</si>
  <si>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</si>
  <si>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</si>
  <si>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</si>
  <si>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</si>
  <si>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</si>
  <si>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</si>
  <si>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</si>
  <si>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</si>
  <si>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</si>
  <si>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</si>
  <si>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</si>
  <si>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</si>
  <si>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</si>
  <si>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</si>
  <si>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</si>
  <si>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</si>
  <si>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静岡県伊豆市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</si>
  <si>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</si>
  <si>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</si>
  <si>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</si>
  <si>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</si>
  <si>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</si>
  <si>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</si>
  <si>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</si>
  <si>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</si>
  <si>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</si>
  <si>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</si>
  <si>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</si>
  <si>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</si>
  <si>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</si>
  <si>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</si>
  <si>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</si>
  <si>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</si>
  <si>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</si>
  <si>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</si>
  <si>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</si>
  <si>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</si>
  <si>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</si>
  <si>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</si>
  <si>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</si>
  <si>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</si>
  <si>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</si>
  <si>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</si>
  <si>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</si>
  <si>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</si>
  <si>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</si>
  <si>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</si>
  <si>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</si>
  <si>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</si>
  <si>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</si>
  <si>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</si>
  <si>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</si>
  <si>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</si>
  <si>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</si>
  <si>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</si>
  <si>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</si>
  <si>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</si>
  <si>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</si>
  <si>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</si>
  <si>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</si>
  <si>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温泉事業会計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</si>
  <si>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</si>
  <si>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</si>
  <si>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</si>
  <si>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</si>
  <si>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</si>
  <si>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</si>
  <si>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</si>
  <si>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</si>
  <si>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</si>
  <si>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</si>
  <si>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</si>
  <si>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</si>
  <si>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</si>
  <si>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</si>
  <si>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</si>
  <si>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</si>
  <si>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</si>
  <si>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</si>
  <si>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</si>
  <si>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</si>
  <si>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</si>
  <si>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</si>
  <si>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</si>
  <si>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</si>
  <si>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</si>
  <si>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</si>
  <si>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</si>
  <si>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</si>
  <si>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</si>
  <si>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</si>
  <si>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</si>
  <si>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</si>
  <si>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</si>
  <si>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</si>
  <si>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</si>
  <si>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</si>
  <si>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</si>
  <si>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</si>
  <si>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</si>
  <si>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</si>
  <si>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</si>
  <si>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</si>
  <si>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</si>
  <si>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</si>
  <si>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</si>
  <si>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</si>
  <si>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</si>
  <si>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</si>
  <si>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</si>
  <si>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</si>
  <si>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</si>
  <si>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</si>
  <si>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</si>
  <si>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</si>
  <si>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</si>
  <si>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</si>
  <si>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</si>
  <si>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</si>
  <si>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</si>
  <si>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</si>
  <si>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</si>
  <si>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</si>
  <si>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</si>
  <si>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</si>
  <si>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</si>
  <si>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</si>
  <si>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</si>
  <si>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温泉事業会計</t>
    <phoneticPr fontId="5"/>
  </si>
  <si>
    <t>-</t>
    <phoneticPr fontId="5"/>
  </si>
  <si>
    <t>(Ｆ)</t>
    <phoneticPr fontId="5"/>
  </si>
  <si>
    <t>水道事業会計</t>
    <phoneticPr fontId="5"/>
  </si>
  <si>
    <t>-</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</si>
  <si>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</si>
  <si>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</si>
  <si>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</si>
  <si>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</si>
  <si>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</si>
  <si>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</si>
  <si>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</si>
  <si>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</si>
  <si>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</si>
  <si>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</si>
  <si>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</si>
  <si>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</si>
  <si>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</si>
  <si>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</si>
  <si>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</si>
  <si>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</si>
  <si>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</si>
  <si>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</si>
  <si>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</si>
  <si>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</si>
  <si>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</si>
  <si>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</si>
  <si>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</si>
  <si>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</si>
  <si>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</si>
  <si>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</si>
  <si>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</si>
  <si>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</si>
  <si>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</si>
  <si>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</si>
  <si>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</si>
  <si>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</si>
  <si>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</si>
  <si>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</si>
  <si>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</si>
  <si>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</si>
  <si>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</si>
  <si>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</si>
  <si>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</si>
  <si>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</si>
  <si>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</si>
  <si>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</si>
  <si>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</si>
  <si>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</si>
  <si>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</si>
  <si>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</si>
  <si>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</si>
  <si>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</si>
  <si>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</si>
  <si>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</si>
  <si>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</si>
  <si>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</si>
  <si>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</si>
  <si>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</si>
  <si>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</si>
  <si>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</si>
  <si>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</si>
  <si>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</si>
  <si>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</si>
  <si>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</si>
  <si>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</si>
  <si>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</si>
  <si>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</si>
  <si>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</si>
  <si>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</si>
  <si>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</si>
  <si>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</si>
  <si>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</si>
  <si>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</si>
  <si>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</si>
  <si>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</si>
  <si>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</si>
  <si>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</si>
  <si>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</si>
  <si>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</si>
  <si>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</si>
  <si>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</si>
  <si>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</si>
  <si>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</si>
  <si>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</si>
  <si>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</si>
  <si>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</si>
  <si>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</si>
  <si>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</si>
  <si>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</si>
  <si>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</si>
  <si>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</si>
  <si>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</si>
  <si>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</si>
  <si>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2.66</t>
  </si>
  <si>
    <t>▲ 5.09</t>
  </si>
  <si>
    <t>▲ 8.97</t>
  </si>
  <si>
    <t>一般会計</t>
  </si>
  <si>
    <t>水道事業会計</t>
  </si>
  <si>
    <t>温泉事業会計</t>
  </si>
  <si>
    <t>下水道事業会計</t>
  </si>
  <si>
    <t>国民健康保険特別会計</t>
  </si>
  <si>
    <t>介護保険特別会計</t>
  </si>
  <si>
    <t>簡易水道事業特別会計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</si>
  <si>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</si>
  <si>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</si>
  <si>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</si>
  <si>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</si>
  <si>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</si>
  <si>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</si>
  <si>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</si>
  <si>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</si>
  <si>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</si>
  <si>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</si>
  <si>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</si>
  <si>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</si>
  <si>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</si>
  <si>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</si>
  <si>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地域振興基金</t>
    <rPh sb="0" eb="2">
      <t>チイキ</t>
    </rPh>
    <rPh sb="2" eb="4">
      <t>シンコウ</t>
    </rPh>
    <rPh sb="4" eb="6">
      <t>キキン</t>
    </rPh>
    <phoneticPr fontId="5"/>
  </si>
  <si>
    <t>ふるさと伊豆市応援基金</t>
    <rPh sb="4" eb="7">
      <t>イズシ</t>
    </rPh>
    <rPh sb="7" eb="9">
      <t>オウエン</t>
    </rPh>
    <rPh sb="9" eb="11">
      <t>キキン</t>
    </rPh>
    <phoneticPr fontId="5"/>
  </si>
  <si>
    <t>環境衛生施設整備基金</t>
    <rPh sb="0" eb="2">
      <t>カンキョウ</t>
    </rPh>
    <rPh sb="2" eb="4">
      <t>エイセイ</t>
    </rPh>
    <rPh sb="4" eb="6">
      <t>シセツ</t>
    </rPh>
    <rPh sb="6" eb="8">
      <t>セイビ</t>
    </rPh>
    <rPh sb="8" eb="10">
      <t>キキン</t>
    </rPh>
    <phoneticPr fontId="5"/>
  </si>
  <si>
    <t>地域福祉基金</t>
    <rPh sb="0" eb="2">
      <t>チイキ</t>
    </rPh>
    <rPh sb="2" eb="4">
      <t>フクシ</t>
    </rPh>
    <rPh sb="4" eb="6">
      <t>キキン</t>
    </rPh>
    <phoneticPr fontId="5"/>
  </si>
  <si>
    <t>社会基盤環境整備基金</t>
    <rPh sb="0" eb="2">
      <t>シャカイ</t>
    </rPh>
    <rPh sb="2" eb="4">
      <t>キバン</t>
    </rPh>
    <rPh sb="4" eb="6">
      <t>カンキョウ</t>
    </rPh>
    <rPh sb="6" eb="8">
      <t>セイビ</t>
    </rPh>
    <rPh sb="8" eb="10">
      <t>キキン</t>
    </rPh>
    <phoneticPr fontId="5"/>
  </si>
  <si>
    <t>-</t>
    <phoneticPr fontId="2"/>
  </si>
  <si>
    <t>-</t>
    <phoneticPr fontId="2"/>
  </si>
  <si>
    <t>-</t>
    <phoneticPr fontId="2"/>
  </si>
  <si>
    <t>-</t>
    <phoneticPr fontId="2"/>
  </si>
  <si>
    <t>-</t>
    <phoneticPr fontId="2"/>
  </si>
  <si>
    <t>-</t>
    <phoneticPr fontId="2"/>
  </si>
  <si>
    <t>静岡県市町総合事務組合</t>
    <rPh sb="0" eb="3">
      <t>シズオカケン</t>
    </rPh>
    <rPh sb="3" eb="5">
      <t>シチョウ</t>
    </rPh>
    <rPh sb="5" eb="7">
      <t>ソウゴウ</t>
    </rPh>
    <rPh sb="7" eb="9">
      <t>ジム</t>
    </rPh>
    <rPh sb="9" eb="11">
      <t>クミアイ</t>
    </rPh>
    <phoneticPr fontId="2"/>
  </si>
  <si>
    <t>-</t>
    <phoneticPr fontId="2"/>
  </si>
  <si>
    <t>伊豆市沼津市衛生施設組合</t>
    <rPh sb="0" eb="3">
      <t>イズシ</t>
    </rPh>
    <rPh sb="3" eb="6">
      <t>ヌマヅシ</t>
    </rPh>
    <rPh sb="6" eb="8">
      <t>エイセイ</t>
    </rPh>
    <rPh sb="8" eb="10">
      <t>シセツ</t>
    </rPh>
    <rPh sb="10" eb="12">
      <t>クミアイ</t>
    </rPh>
    <phoneticPr fontId="2"/>
  </si>
  <si>
    <t>-</t>
    <phoneticPr fontId="2"/>
  </si>
  <si>
    <t>-</t>
    <phoneticPr fontId="2"/>
  </si>
  <si>
    <t>駿豆学園管理組合</t>
    <rPh sb="0" eb="2">
      <t>スンズ</t>
    </rPh>
    <rPh sb="2" eb="4">
      <t>ガクエン</t>
    </rPh>
    <rPh sb="4" eb="6">
      <t>カンリ</t>
    </rPh>
    <rPh sb="6" eb="8">
      <t>クミアイ</t>
    </rPh>
    <phoneticPr fontId="2"/>
  </si>
  <si>
    <t>駿東伊豆消防組合</t>
    <rPh sb="0" eb="2">
      <t>スントウ</t>
    </rPh>
    <rPh sb="2" eb="4">
      <t>イズ</t>
    </rPh>
    <rPh sb="4" eb="6">
      <t>ショウボウ</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</si>
  <si>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</si>
  <si>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t>
    <phoneticPr fontId="2"/>
  </si>
  <si>
    <t>静岡県後期高齢者医療広域連合（事業会計分）</t>
    <rPh sb="0" eb="14">
      <t>シズオカケンコウキコウレイシャイリョウコウイキレンゴウ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</si>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</sst>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2C05-4AE7-A7BD-6B8497FB9A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73038</c:v>
                </c:pt>
                <c:pt idx="1">
                  <c:v>73861</c:v>
                </c:pt>
                <c:pt idx="2">
                  <c:v>63406</c:v>
                </c:pt>
                <c:pt idx="3">
                  <c:v>97112</c:v>
                </c:pt>
                <c:pt idx="4">
                  <c:v>101487</c:v>
                </c:pt>
              </c:numCache>
            </c:numRef>
          </c:val>
          <c:smooth val="0"/>
          <c:extLst>
            <c:ext xmlns:c16="http://schemas.microsoft.com/office/drawing/2014/chart" uri="{C3380CC4-5D6E-409C-BE32-E72D297353CC}">
              <c16:uniqueId val="{00000001-2C05-4AE7-A7BD-6B8497FB9A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10.68</c:v>
                </c:pt>
                <c:pt idx="1">
                  <c:v>9.01</c:v>
                </c:pt>
                <c:pt idx="2">
                  <c:v>8.83</c:v>
                </c:pt>
                <c:pt idx="3">
                  <c:v>7.47</c:v>
                </c:pt>
                <c:pt idx="4">
                  <c:v>7.36</c:v>
                </c:pt>
              </c:numCache>
            </c:numRef>
          </c:val>
          <c:extLst>
            <c:ext xmlns:c16="http://schemas.microsoft.com/office/drawing/2014/chart" uri="{C3380CC4-5D6E-409C-BE32-E72D297353CC}">
              <c16:uniqueId val="{00000000-3F9A-4491-9C77-E79DA53D6E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49.96</c:v>
                </c:pt>
                <c:pt idx="1">
                  <c:v>51.39</c:v>
                </c:pt>
                <c:pt idx="2">
                  <c:v>53.3</c:v>
                </c:pt>
                <c:pt idx="3">
                  <c:v>50.48</c:v>
                </c:pt>
                <c:pt idx="4">
                  <c:v>41.69</c:v>
                </c:pt>
              </c:numCache>
            </c:numRef>
          </c:val>
          <c:extLst>
            <c:ext xmlns:c16="http://schemas.microsoft.com/office/drawing/2014/chart" uri="{C3380CC4-5D6E-409C-BE32-E72D297353CC}">
              <c16:uniqueId val="{00000001-3F9A-4491-9C77-E79DA53D6E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4.28</c:v>
                </c:pt>
                <c:pt idx="1">
                  <c:v>-2.66</c:v>
                </c:pt>
                <c:pt idx="2">
                  <c:v>0.56999999999999995</c:v>
                </c:pt>
                <c:pt idx="3">
                  <c:v>-5.09</c:v>
                </c:pt>
                <c:pt idx="4">
                  <c:v>-8.9700000000000006</c:v>
                </c:pt>
              </c:numCache>
            </c:numRef>
          </c:val>
          <c:smooth val="0"/>
          <c:extLst>
            <c:ext xmlns:c16="http://schemas.microsoft.com/office/drawing/2014/chart" uri="{C3380CC4-5D6E-409C-BE32-E72D297353CC}">
              <c16:uniqueId val="{00000002-3F9A-4491-9C77-E79DA53D6E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4.16</c:v>
                </c:pt>
                <c:pt idx="2">
                  <c:v>#N/A</c:v>
                </c:pt>
                <c:pt idx="3">
                  <c:v>4.88</c:v>
                </c:pt>
                <c:pt idx="4">
                  <c:v>#N/A</c:v>
                </c:pt>
                <c:pt idx="5">
                  <c:v>5.48</c:v>
                </c:pt>
                <c:pt idx="6">
                  <c:v>#N/A</c:v>
                </c:pt>
                <c:pt idx="7">
                  <c:v>7.88</c:v>
                </c:pt>
                <c:pt idx="8">
                  <c:v>#N/A</c:v>
                </c:pt>
                <c:pt idx="9">
                  <c:v>0</c:v>
                </c:pt>
              </c:numCache>
            </c:numRef>
          </c:val>
          <c:extLst>
            <c:ext xmlns:c16="http://schemas.microsoft.com/office/drawing/2014/chart" uri="{C3380CC4-5D6E-409C-BE32-E72D297353CC}">
              <c16:uniqueId val="{00000000-CC37-44B3-8AF9-88A74FCA8C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37-44B3-8AF9-88A74FCA8CB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0.05</c:v>
                </c:pt>
              </c:numCache>
            </c:numRef>
          </c:val>
          <c:extLst>
            <c:ext xmlns:c16="http://schemas.microsoft.com/office/drawing/2014/chart" uri="{C3380CC4-5D6E-409C-BE32-E72D297353CC}">
              <c16:uniqueId val="{00000002-CC37-44B3-8AF9-88A74FCA8CB8}"/>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0.59</c:v>
                </c:pt>
                <c:pt idx="2">
                  <c:v>#N/A</c:v>
                </c:pt>
                <c:pt idx="3">
                  <c:v>0.67</c:v>
                </c:pt>
                <c:pt idx="4">
                  <c:v>#N/A</c:v>
                </c:pt>
                <c:pt idx="5">
                  <c:v>0.57999999999999996</c:v>
                </c:pt>
                <c:pt idx="6">
                  <c:v>#N/A</c:v>
                </c:pt>
                <c:pt idx="7">
                  <c:v>0.3</c:v>
                </c:pt>
                <c:pt idx="8">
                  <c:v>#N/A</c:v>
                </c:pt>
                <c:pt idx="9">
                  <c:v>0.09</c:v>
                </c:pt>
              </c:numCache>
            </c:numRef>
          </c:val>
          <c:extLst>
            <c:ext xmlns:c16="http://schemas.microsoft.com/office/drawing/2014/chart" uri="{C3380CC4-5D6E-409C-BE32-E72D297353CC}">
              <c16:uniqueId val="{00000003-CC37-44B3-8AF9-88A74FCA8CB8}"/>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1.46</c:v>
                </c:pt>
                <c:pt idx="2">
                  <c:v>#N/A</c:v>
                </c:pt>
                <c:pt idx="3">
                  <c:v>1.38</c:v>
                </c:pt>
                <c:pt idx="4">
                  <c:v>#N/A</c:v>
                </c:pt>
                <c:pt idx="5">
                  <c:v>1.04</c:v>
                </c:pt>
                <c:pt idx="6">
                  <c:v>#N/A</c:v>
                </c:pt>
                <c:pt idx="7">
                  <c:v>1.17</c:v>
                </c:pt>
                <c:pt idx="8">
                  <c:v>#N/A</c:v>
                </c:pt>
                <c:pt idx="9">
                  <c:v>0.54</c:v>
                </c:pt>
              </c:numCache>
            </c:numRef>
          </c:val>
          <c:extLst>
            <c:ext xmlns:c16="http://schemas.microsoft.com/office/drawing/2014/chart" uri="{C3380CC4-5D6E-409C-BE32-E72D297353CC}">
              <c16:uniqueId val="{00000004-CC37-44B3-8AF9-88A74FCA8CB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1.1399999999999999</c:v>
                </c:pt>
                <c:pt idx="2">
                  <c:v>#N/A</c:v>
                </c:pt>
                <c:pt idx="3">
                  <c:v>1.38</c:v>
                </c:pt>
                <c:pt idx="4">
                  <c:v>#N/A</c:v>
                </c:pt>
                <c:pt idx="5">
                  <c:v>1.73</c:v>
                </c:pt>
                <c:pt idx="6">
                  <c:v>#N/A</c:v>
                </c:pt>
                <c:pt idx="7">
                  <c:v>1.06</c:v>
                </c:pt>
                <c:pt idx="8">
                  <c:v>#N/A</c:v>
                </c:pt>
                <c:pt idx="9">
                  <c:v>0.61</c:v>
                </c:pt>
              </c:numCache>
            </c:numRef>
          </c:val>
          <c:extLst>
            <c:ext xmlns:c16="http://schemas.microsoft.com/office/drawing/2014/chart" uri="{C3380CC4-5D6E-409C-BE32-E72D297353CC}">
              <c16:uniqueId val="{00000005-CC37-44B3-8AF9-88A74FCA8CB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1.56</c:v>
                </c:pt>
              </c:numCache>
            </c:numRef>
          </c:val>
          <c:extLst>
            <c:ext xmlns:c16="http://schemas.microsoft.com/office/drawing/2014/chart" uri="{C3380CC4-5D6E-409C-BE32-E72D297353CC}">
              <c16:uniqueId val="{00000006-CC37-44B3-8AF9-88A74FCA8CB8}"/>
            </c:ext>
          </c:extLst>
        </c:ser>
        <c:ser>
          <c:idx val="7"/>
          <c:order val="7"/>
          <c:tx>
            <c:strRef>
              <c:f>データシート!$A$34</c:f>
              <c:strCache>
                <c:ptCount val="1"/>
                <c:pt idx="0">
                  <c:v>温泉事業会計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5.09</c:v>
                </c:pt>
              </c:numCache>
            </c:numRef>
          </c:val>
          <c:extLst>
            <c:ext xmlns:c16="http://schemas.microsoft.com/office/drawing/2014/chart" uri="{C3380CC4-5D6E-409C-BE32-E72D297353CC}">
              <c16:uniqueId val="{00000007-CC37-44B3-8AF9-88A74FCA8CB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4.46</c:v>
                </c:pt>
                <c:pt idx="2">
                  <c:v>#N/A</c:v>
                </c:pt>
                <c:pt idx="3">
                  <c:v>4.71</c:v>
                </c:pt>
                <c:pt idx="4">
                  <c:v>#N/A</c:v>
                </c:pt>
                <c:pt idx="5">
                  <c:v>5.32</c:v>
                </c:pt>
                <c:pt idx="6">
                  <c:v>#N/A</c:v>
                </c:pt>
                <c:pt idx="7">
                  <c:v>6.28</c:v>
                </c:pt>
                <c:pt idx="8">
                  <c:v>#N/A</c:v>
                </c:pt>
                <c:pt idx="9">
                  <c:v>6.81</c:v>
                </c:pt>
              </c:numCache>
            </c:numRef>
          </c:val>
          <c:extLst>
            <c:ext xmlns:c16="http://schemas.microsoft.com/office/drawing/2014/chart" uri="{C3380CC4-5D6E-409C-BE32-E72D297353CC}">
              <c16:uniqueId val="{00000008-CC37-44B3-8AF9-88A74FCA8CB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10.68</c:v>
                </c:pt>
                <c:pt idx="2">
                  <c:v>#N/A</c:v>
                </c:pt>
                <c:pt idx="3">
                  <c:v>9.01</c:v>
                </c:pt>
                <c:pt idx="4">
                  <c:v>#N/A</c:v>
                </c:pt>
                <c:pt idx="5">
                  <c:v>8.82</c:v>
                </c:pt>
                <c:pt idx="6">
                  <c:v>#N/A</c:v>
                </c:pt>
                <c:pt idx="7">
                  <c:v>7.42</c:v>
                </c:pt>
                <c:pt idx="8">
                  <c:v>#N/A</c:v>
                </c:pt>
                <c:pt idx="9">
                  <c:v>7.35</c:v>
                </c:pt>
              </c:numCache>
            </c:numRef>
          </c:val>
          <c:extLst>
            <c:ext xmlns:c16="http://schemas.microsoft.com/office/drawing/2014/chart" uri="{C3380CC4-5D6E-409C-BE32-E72D297353CC}">
              <c16:uniqueId val="{00000009-CC37-44B3-8AF9-88A74FCA8C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1431</c:v>
                </c:pt>
                <c:pt idx="5">
                  <c:v>1413</c:v>
                </c:pt>
                <c:pt idx="8">
                  <c:v>1447</c:v>
                </c:pt>
                <c:pt idx="11">
                  <c:v>1495</c:v>
                </c:pt>
                <c:pt idx="14">
                  <c:v>1617</c:v>
                </c:pt>
              </c:numCache>
            </c:numRef>
          </c:val>
          <c:extLst>
            <c:ext xmlns:c16="http://schemas.microsoft.com/office/drawing/2014/chart" uri="{C3380CC4-5D6E-409C-BE32-E72D297353CC}">
              <c16:uniqueId val="{00000000-E397-4A94-A4EE-B067DD434D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97-4A94-A4EE-B067DD434D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5</c:v>
                </c:pt>
                <c:pt idx="6">
                  <c:v>1</c:v>
                </c:pt>
                <c:pt idx="9">
                  <c:v>1</c:v>
                </c:pt>
                <c:pt idx="12">
                  <c:v>1</c:v>
                </c:pt>
              </c:numCache>
            </c:numRef>
          </c:val>
          <c:extLst>
            <c:ext xmlns:c16="http://schemas.microsoft.com/office/drawing/2014/chart" uri="{C3380CC4-5D6E-409C-BE32-E72D297353CC}">
              <c16:uniqueId val="{00000002-E397-4A94-A4EE-B067DD434D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44</c:v>
                </c:pt>
                <c:pt idx="3">
                  <c:v>10</c:v>
                </c:pt>
                <c:pt idx="6">
                  <c:v>12</c:v>
                </c:pt>
                <c:pt idx="9">
                  <c:v>17</c:v>
                </c:pt>
                <c:pt idx="12">
                  <c:v>19</c:v>
                </c:pt>
              </c:numCache>
            </c:numRef>
          </c:val>
          <c:extLst>
            <c:ext xmlns:c16="http://schemas.microsoft.com/office/drawing/2014/chart" uri="{C3380CC4-5D6E-409C-BE32-E72D297353CC}">
              <c16:uniqueId val="{00000003-E397-4A94-A4EE-B067DD434D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577</c:v>
                </c:pt>
                <c:pt idx="3">
                  <c:v>585</c:v>
                </c:pt>
                <c:pt idx="6">
                  <c:v>624</c:v>
                </c:pt>
                <c:pt idx="9">
                  <c:v>579</c:v>
                </c:pt>
                <c:pt idx="12">
                  <c:v>567</c:v>
                </c:pt>
              </c:numCache>
            </c:numRef>
          </c:val>
          <c:extLst>
            <c:ext xmlns:c16="http://schemas.microsoft.com/office/drawing/2014/chart" uri="{C3380CC4-5D6E-409C-BE32-E72D297353CC}">
              <c16:uniqueId val="{00000004-E397-4A94-A4EE-B067DD434D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97-4A94-A4EE-B067DD434D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97-4A94-A4EE-B067DD434D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1322</c:v>
                </c:pt>
                <c:pt idx="3">
                  <c:v>1350</c:v>
                </c:pt>
                <c:pt idx="6">
                  <c:v>1385</c:v>
                </c:pt>
                <c:pt idx="9">
                  <c:v>1469</c:v>
                </c:pt>
                <c:pt idx="12">
                  <c:v>1612</c:v>
                </c:pt>
              </c:numCache>
            </c:numRef>
          </c:val>
          <c:extLst>
            <c:ext xmlns:c16="http://schemas.microsoft.com/office/drawing/2014/chart" uri="{C3380CC4-5D6E-409C-BE32-E72D297353CC}">
              <c16:uniqueId val="{00000007-E397-4A94-A4EE-B067DD434D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517</c:v>
                </c:pt>
                <c:pt idx="2">
                  <c:v>#N/A</c:v>
                </c:pt>
                <c:pt idx="3">
                  <c:v>#N/A</c:v>
                </c:pt>
                <c:pt idx="4">
                  <c:v>537</c:v>
                </c:pt>
                <c:pt idx="5">
                  <c:v>#N/A</c:v>
                </c:pt>
                <c:pt idx="6">
                  <c:v>#N/A</c:v>
                </c:pt>
                <c:pt idx="7">
                  <c:v>575</c:v>
                </c:pt>
                <c:pt idx="8">
                  <c:v>#N/A</c:v>
                </c:pt>
                <c:pt idx="9">
                  <c:v>#N/A</c:v>
                </c:pt>
                <c:pt idx="10">
                  <c:v>571</c:v>
                </c:pt>
                <c:pt idx="11">
                  <c:v>#N/A</c:v>
                </c:pt>
                <c:pt idx="12">
                  <c:v>#N/A</c:v>
                </c:pt>
                <c:pt idx="13">
                  <c:v>582</c:v>
                </c:pt>
                <c:pt idx="14">
                  <c:v>#N/A</c:v>
                </c:pt>
              </c:numCache>
            </c:numRef>
          </c:val>
          <c:smooth val="0"/>
          <c:extLst>
            <c:ext xmlns:c16="http://schemas.microsoft.com/office/drawing/2014/chart" uri="{C3380CC4-5D6E-409C-BE32-E72D297353CC}">
              <c16:uniqueId val="{00000008-E397-4A94-A4EE-B067DD434D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15973</c:v>
                </c:pt>
                <c:pt idx="5">
                  <c:v>15762</c:v>
                </c:pt>
                <c:pt idx="8">
                  <c:v>15578</c:v>
                </c:pt>
                <c:pt idx="11">
                  <c:v>17330</c:v>
                </c:pt>
                <c:pt idx="14">
                  <c:v>17145</c:v>
                </c:pt>
              </c:numCache>
            </c:numRef>
          </c:val>
          <c:extLst>
            <c:ext xmlns:c16="http://schemas.microsoft.com/office/drawing/2014/chart" uri="{C3380CC4-5D6E-409C-BE32-E72D297353CC}">
              <c16:uniqueId val="{00000000-BF25-4EBE-981A-2D232F8811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F25-4EBE-981A-2D232F8811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7571</c:v>
                </c:pt>
                <c:pt idx="5">
                  <c:v>7496</c:v>
                </c:pt>
                <c:pt idx="8">
                  <c:v>7695</c:v>
                </c:pt>
                <c:pt idx="11">
                  <c:v>7422</c:v>
                </c:pt>
                <c:pt idx="14">
                  <c:v>6474</c:v>
                </c:pt>
              </c:numCache>
            </c:numRef>
          </c:val>
          <c:extLst>
            <c:ext xmlns:c16="http://schemas.microsoft.com/office/drawing/2014/chart" uri="{C3380CC4-5D6E-409C-BE32-E72D297353CC}">
              <c16:uniqueId val="{00000002-BF25-4EBE-981A-2D232F8811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25-4EBE-981A-2D232F8811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25-4EBE-981A-2D232F8811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25-4EBE-981A-2D232F8811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3158</c:v>
                </c:pt>
                <c:pt idx="3">
                  <c:v>3223</c:v>
                </c:pt>
                <c:pt idx="6">
                  <c:v>3269</c:v>
                </c:pt>
                <c:pt idx="9">
                  <c:v>3138</c:v>
                </c:pt>
                <c:pt idx="12">
                  <c:v>3390</c:v>
                </c:pt>
              </c:numCache>
            </c:numRef>
          </c:val>
          <c:extLst>
            <c:ext xmlns:c16="http://schemas.microsoft.com/office/drawing/2014/chart" uri="{C3380CC4-5D6E-409C-BE32-E72D297353CC}">
              <c16:uniqueId val="{00000006-BF25-4EBE-981A-2D232F8811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558</c:v>
                </c:pt>
                <c:pt idx="3">
                  <c:v>538</c:v>
                </c:pt>
                <c:pt idx="6">
                  <c:v>512</c:v>
                </c:pt>
                <c:pt idx="9">
                  <c:v>472</c:v>
                </c:pt>
                <c:pt idx="12">
                  <c:v>441</c:v>
                </c:pt>
              </c:numCache>
            </c:numRef>
          </c:val>
          <c:extLst>
            <c:ext xmlns:c16="http://schemas.microsoft.com/office/drawing/2014/chart" uri="{C3380CC4-5D6E-409C-BE32-E72D297353CC}">
              <c16:uniqueId val="{00000007-BF25-4EBE-981A-2D232F8811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5404</c:v>
                </c:pt>
                <c:pt idx="3">
                  <c:v>5065</c:v>
                </c:pt>
                <c:pt idx="6">
                  <c:v>5101</c:v>
                </c:pt>
                <c:pt idx="9">
                  <c:v>5058</c:v>
                </c:pt>
                <c:pt idx="12">
                  <c:v>4944</c:v>
                </c:pt>
              </c:numCache>
            </c:numRef>
          </c:val>
          <c:extLst>
            <c:ext xmlns:c16="http://schemas.microsoft.com/office/drawing/2014/chart" uri="{C3380CC4-5D6E-409C-BE32-E72D297353CC}">
              <c16:uniqueId val="{00000008-BF25-4EBE-981A-2D232F8811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c:v>
                </c:pt>
                <c:pt idx="3">
                  <c:v>7</c:v>
                </c:pt>
                <c:pt idx="6">
                  <c:v>5</c:v>
                </c:pt>
                <c:pt idx="9">
                  <c:v>4</c:v>
                </c:pt>
                <c:pt idx="12">
                  <c:v>4</c:v>
                </c:pt>
              </c:numCache>
            </c:numRef>
          </c:val>
          <c:extLst>
            <c:ext xmlns:c16="http://schemas.microsoft.com/office/drawing/2014/chart" uri="{C3380CC4-5D6E-409C-BE32-E72D297353CC}">
              <c16:uniqueId val="{00000009-BF25-4EBE-981A-2D232F8811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14762</c:v>
                </c:pt>
                <c:pt idx="3">
                  <c:v>14629</c:v>
                </c:pt>
                <c:pt idx="6">
                  <c:v>14465</c:v>
                </c:pt>
                <c:pt idx="9">
                  <c:v>17425</c:v>
                </c:pt>
                <c:pt idx="12">
                  <c:v>18016</c:v>
                </c:pt>
              </c:numCache>
            </c:numRef>
          </c:val>
          <c:extLst>
            <c:ext xmlns:c16="http://schemas.microsoft.com/office/drawing/2014/chart" uri="{C3380CC4-5D6E-409C-BE32-E72D297353CC}">
              <c16:uniqueId val="{0000000A-BF25-4EBE-981A-2D232F8811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357</c:v>
                </c:pt>
                <c:pt idx="2">
                  <c:v>#N/A</c:v>
                </c:pt>
                <c:pt idx="3">
                  <c:v>#N/A</c:v>
                </c:pt>
                <c:pt idx="4">
                  <c:v>204</c:v>
                </c:pt>
                <c:pt idx="5">
                  <c:v>#N/A</c:v>
                </c:pt>
                <c:pt idx="6">
                  <c:v>#N/A</c:v>
                </c:pt>
                <c:pt idx="7">
                  <c:v>80</c:v>
                </c:pt>
                <c:pt idx="8">
                  <c:v>#N/A</c:v>
                </c:pt>
                <c:pt idx="9">
                  <c:v>#N/A</c:v>
                </c:pt>
                <c:pt idx="10">
                  <c:v>1346</c:v>
                </c:pt>
                <c:pt idx="11">
                  <c:v>#N/A</c:v>
                </c:pt>
                <c:pt idx="12">
                  <c:v>#N/A</c:v>
                </c:pt>
                <c:pt idx="13">
                  <c:v>3177</c:v>
                </c:pt>
                <c:pt idx="14">
                  <c:v>#N/A</c:v>
                </c:pt>
              </c:numCache>
            </c:numRef>
          </c:val>
          <c:smooth val="0"/>
          <c:extLst>
            <c:ext xmlns:c16="http://schemas.microsoft.com/office/drawing/2014/chart" uri="{C3380CC4-5D6E-409C-BE32-E72D297353CC}">
              <c16:uniqueId val="{0000000B-BF25-4EBE-981A-2D232F8811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5404</c:v>
                </c:pt>
                <c:pt idx="1">
                  <c:v>5045</c:v>
                </c:pt>
                <c:pt idx="2">
                  <c:v>4161</c:v>
                </c:pt>
              </c:numCache>
            </c:numRef>
          </c:val>
          <c:extLst>
            <c:ext xmlns:c16="http://schemas.microsoft.com/office/drawing/2014/chart" uri="{C3380CC4-5D6E-409C-BE32-E72D297353CC}">
              <c16:uniqueId val="{00000000-8B0E-4C44-B663-53CF9DEA3D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708</c:v>
                </c:pt>
                <c:pt idx="1">
                  <c:v>809</c:v>
                </c:pt>
                <c:pt idx="2">
                  <c:v>741</c:v>
                </c:pt>
              </c:numCache>
            </c:numRef>
          </c:val>
          <c:extLst>
            <c:ext xmlns:c16="http://schemas.microsoft.com/office/drawing/2014/chart" uri="{C3380CC4-5D6E-409C-BE32-E72D297353CC}">
              <c16:uniqueId val="{00000001-8B0E-4C44-B663-53CF9DEA3D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1987</c:v>
                </c:pt>
                <c:pt idx="1">
                  <c:v>4504</c:v>
                </c:pt>
                <c:pt idx="2">
                  <c:v>4769</c:v>
                </c:pt>
              </c:numCache>
            </c:numRef>
          </c:val>
          <c:extLst>
            <c:ext xmlns:c16="http://schemas.microsoft.com/office/drawing/2014/chart" uri="{C3380CC4-5D6E-409C-BE32-E72D297353CC}">
              <c16:uniqueId val="{00000002-8B0E-4C44-B663-53CF9DEA3D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30,360
30,069
363.97
19,391,676
18,344,012
734,112
9,981,037
18,016,363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類似団体の平均は上回っているものの、年々減少しており、全国平均及び静岡県平均を下回っている。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主な要因として、令和元年度は森林環境譲与税の導入などにより基準財政収入額が前年度より微増となったが、合併特例債償還費の増などに伴う基準財政需要額が増加したことが挙げられる。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今後も自主財源の増加は見込めないことから、事務事業の見直し等による歳出の抑制に努める。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127000</xdr:rowOff>
    </xdr:to>
    <xdr:cxnSp macro="">
      <xdr:nvCxnSpPr>
        <xdr:cNvPr id="70" name="直線コネクタ 69"/>
        <xdr:cNvCxnSpPr/>
      </xdr:nvCxnSpPr>
      <xdr:spPr>
        <a:xfrm>
          <a:off x="4114800" y="69677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1"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109765</xdr:rowOff>
    </xdr:to>
    <xdr:cxnSp macro="">
      <xdr:nvCxnSpPr>
        <xdr:cNvPr id="73" name="直線コネクタ 72"/>
        <xdr:cNvCxnSpPr/>
      </xdr:nvCxnSpPr>
      <xdr:spPr>
        <a:xfrm>
          <a:off x="3225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92528</xdr:rowOff>
    </xdr:to>
    <xdr:cxnSp macro="">
      <xdr:nvCxnSpPr>
        <xdr:cNvPr id="76" name="直線コネクタ 75"/>
        <xdr:cNvCxnSpPr/>
      </xdr:nvCxnSpPr>
      <xdr:spPr>
        <a:xfrm>
          <a:off x="2336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58057</xdr:rowOff>
    </xdr:to>
    <xdr:cxnSp macro="">
      <xdr:nvCxnSpPr>
        <xdr:cNvPr id="79" name="直線コネクタ 78"/>
        <xdr:cNvCxnSpPr/>
      </xdr:nvCxnSpPr>
      <xdr:spPr>
        <a:xfrm>
          <a:off x="1447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3" name="テキスト ボックス 82"/>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9" name="楕円 88"/>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0"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1" name="楕円 90"/>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2" name="テキスト ボックス 91"/>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5" name="楕円 94"/>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6" name="テキスト ボックス 95"/>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7" name="楕円 96"/>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8" name="テキスト ボックス 97"/>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類似団体及び全国平均はいずれも下回っているが、静岡県平均を上回っている。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主な要因として、合併特例債償還費などの公債費の増による経常経費の増加が挙げられる。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今後は、経常一般財源の増加は見込めないことから、経常経費の削減に努める。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61</xdr:row>
      <xdr:rowOff>22860</xdr:rowOff>
    </xdr:to>
    <xdr:cxnSp macro="">
      <xdr:nvCxnSpPr>
        <xdr:cNvPr id="133" name="直線コネクタ 132"/>
        <xdr:cNvCxnSpPr/>
      </xdr:nvCxnSpPr>
      <xdr:spPr>
        <a:xfrm>
          <a:off x="4114800" y="1037674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140546</xdr:rowOff>
    </xdr:from>
    <xdr:to>
      <xdr:col>19</xdr:col>
      <xdr:colOff>133350</xdr:colOff>
      <xdr:row>60</xdr:row>
      <xdr:rowOff>89746</xdr:rowOff>
    </xdr:to>
    <xdr:cxnSp macro="">
      <xdr:nvCxnSpPr>
        <xdr:cNvPr id="136" name="直線コネクタ 135"/>
        <xdr:cNvCxnSpPr/>
      </xdr:nvCxnSpPr>
      <xdr:spPr>
        <a:xfrm>
          <a:off x="3225800" y="102560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38" name="テキスト ボックス 137"/>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167217</xdr:rowOff>
    </xdr:from>
    <xdr:to>
      <xdr:col>15</xdr:col>
      <xdr:colOff>82550</xdr:colOff>
      <xdr:row>59</xdr:row>
      <xdr:rowOff>140546</xdr:rowOff>
    </xdr:to>
    <xdr:cxnSp macro="">
      <xdr:nvCxnSpPr>
        <xdr:cNvPr id="139" name="直線コネクタ 138"/>
        <xdr:cNvCxnSpPr/>
      </xdr:nvCxnSpPr>
      <xdr:spPr>
        <a:xfrm>
          <a:off x="2336800" y="1011131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41" name="テキスト ボックス 140"/>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137583</xdr:rowOff>
    </xdr:from>
    <xdr:to>
      <xdr:col>11</xdr:col>
      <xdr:colOff>31750</xdr:colOff>
      <xdr:row>58</xdr:row>
      <xdr:rowOff>167217</xdr:rowOff>
    </xdr:to>
    <xdr:cxnSp macro="">
      <xdr:nvCxnSpPr>
        <xdr:cNvPr id="142" name="直線コネクタ 141"/>
        <xdr:cNvCxnSpPr/>
      </xdr:nvCxnSpPr>
      <xdr:spPr>
        <a:xfrm>
          <a:off x="1447800" y="99102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171044</xdr:rowOff>
    </xdr:from>
    <xdr:ext cx="762000" cy="259045"/>
    <xdr:sp macro="" textlink="">
      <xdr:nvSpPr>
        <xdr:cNvPr id="144" name="テキスト ボックス 143"/>
        <xdr:cNvSpPr txBox="1"/>
      </xdr:nvSpPr>
      <xdr:spPr>
        <a:xfrm>
          <a:off x="1955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6" name="テキスト ボックス 145"/>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2" name="楕円 151"/>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3"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4" name="楕円 153"/>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5" name="テキスト ボックス 154"/>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89746</xdr:rowOff>
    </xdr:from>
    <xdr:to>
      <xdr:col>15</xdr:col>
      <xdr:colOff>133350</xdr:colOff>
      <xdr:row>60</xdr:row>
      <xdr:rowOff>19896</xdr:rowOff>
    </xdr:to>
    <xdr:sp macro="" textlink="">
      <xdr:nvSpPr>
        <xdr:cNvPr id="156" name="楕円 155"/>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30073</xdr:rowOff>
    </xdr:from>
    <xdr:ext cx="762000" cy="259045"/>
    <xdr:sp macro="" textlink="">
      <xdr:nvSpPr>
        <xdr:cNvPr id="157" name="テキスト ボックス 156"/>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116417</xdr:rowOff>
    </xdr:from>
    <xdr:to>
      <xdr:col>11</xdr:col>
      <xdr:colOff>82550</xdr:colOff>
      <xdr:row>59</xdr:row>
      <xdr:rowOff>46567</xdr:rowOff>
    </xdr:to>
    <xdr:sp macro="" textlink="">
      <xdr:nvSpPr>
        <xdr:cNvPr id="158" name="楕円 157"/>
        <xdr:cNvSpPr/>
      </xdr:nvSpPr>
      <xdr:spPr>
        <a:xfrm>
          <a:off x="2286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56744</xdr:rowOff>
    </xdr:from>
    <xdr:ext cx="762000" cy="259045"/>
    <xdr:sp macro="" textlink="">
      <xdr:nvSpPr>
        <xdr:cNvPr id="159" name="テキスト ボックス 158"/>
        <xdr:cNvSpPr txBox="1"/>
      </xdr:nvSpPr>
      <xdr:spPr>
        <a:xfrm>
          <a:off x="1955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86783</xdr:rowOff>
    </xdr:from>
    <xdr:to>
      <xdr:col>7</xdr:col>
      <xdr:colOff>31750</xdr:colOff>
      <xdr:row>58</xdr:row>
      <xdr:rowOff>16933</xdr:rowOff>
    </xdr:to>
    <xdr:sp macro="" textlink="">
      <xdr:nvSpPr>
        <xdr:cNvPr id="160" name="楕円 159"/>
        <xdr:cNvSpPr/>
      </xdr:nvSpPr>
      <xdr:spPr>
        <a:xfrm>
          <a:off x="1397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27110</xdr:rowOff>
    </xdr:from>
    <xdr:ext cx="762000" cy="259045"/>
    <xdr:sp macro="" textlink="">
      <xdr:nvSpPr>
        <xdr:cNvPr id="161" name="テキスト ボックス 160"/>
        <xdr:cNvSpPr txBox="1"/>
      </xdr:nvSpPr>
      <xdr:spPr>
        <a:xfrm>
          <a:off x="1066800" y="962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[181,347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人件費・物件費等の合計額の人口１人当たりの金額は、類似団体平均、全国平均及び静岡県平均のいずれも上回っている。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として、合併以前より保有している公共施設が多く、その維持管理に費用を要していることや、広い市域面積により住民サービスが低下しないよう旧町ごとに支所を配置していることにより、その人件費や維持管理費が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今後は公共施設再配置計画等に基づく施設の適正化を推進することにより、人件費や物件費の削減を図る。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40994</xdr:rowOff>
    </xdr:from>
    <xdr:to>
      <xdr:col>23</xdr:col>
      <xdr:colOff>133350</xdr:colOff>
      <xdr:row>82</xdr:row>
      <xdr:rowOff>68917</xdr:rowOff>
    </xdr:to>
    <xdr:cxnSp macro="">
      <xdr:nvCxnSpPr>
        <xdr:cNvPr id="196" name="直線コネクタ 195"/>
        <xdr:cNvCxnSpPr/>
      </xdr:nvCxnSpPr>
      <xdr:spPr>
        <a:xfrm>
          <a:off x="4114800" y="14099894"/>
          <a:ext cx="8382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122142</xdr:rowOff>
    </xdr:from>
    <xdr:ext cx="762000" cy="259045"/>
    <xdr:sp macro="" textlink="">
      <xdr:nvSpPr>
        <xdr:cNvPr id="197" name="人件費・物件費等の状況平均値テキスト"/>
        <xdr:cNvSpPr txBox="1"/>
      </xdr:nvSpPr>
      <xdr:spPr>
        <a:xfrm>
          <a:off x="5041900" y="13838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16894</xdr:rowOff>
    </xdr:from>
    <xdr:to>
      <xdr:col>19</xdr:col>
      <xdr:colOff>133350</xdr:colOff>
      <xdr:row>82</xdr:row>
      <xdr:rowOff>40994</xdr:rowOff>
    </xdr:to>
    <xdr:cxnSp macro="">
      <xdr:nvCxnSpPr>
        <xdr:cNvPr id="199" name="直線コネクタ 198"/>
        <xdr:cNvCxnSpPr/>
      </xdr:nvCxnSpPr>
      <xdr:spPr>
        <a:xfrm>
          <a:off x="3225800" y="14075794"/>
          <a:ext cx="889000" cy="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31199</xdr:rowOff>
    </xdr:from>
    <xdr:ext cx="736600" cy="259045"/>
    <xdr:sp macro="" textlink="">
      <xdr:nvSpPr>
        <xdr:cNvPr id="201" name="テキスト ボックス 200"/>
        <xdr:cNvSpPr txBox="1"/>
      </xdr:nvSpPr>
      <xdr:spPr>
        <a:xfrm>
          <a:off x="3733800" y="1374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16894</xdr:rowOff>
    </xdr:from>
    <xdr:to>
      <xdr:col>15</xdr:col>
      <xdr:colOff>82550</xdr:colOff>
      <xdr:row>82</xdr:row>
      <xdr:rowOff>26526</xdr:rowOff>
    </xdr:to>
    <xdr:cxnSp macro="">
      <xdr:nvCxnSpPr>
        <xdr:cNvPr id="202" name="直線コネクタ 201"/>
        <xdr:cNvCxnSpPr/>
      </xdr:nvCxnSpPr>
      <xdr:spPr>
        <a:xfrm flipV="1">
          <a:off x="2336800" y="14075794"/>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22829</xdr:rowOff>
    </xdr:from>
    <xdr:ext cx="762000" cy="259045"/>
    <xdr:sp macro="" textlink="">
      <xdr:nvSpPr>
        <xdr:cNvPr id="204" name="テキスト ボックス 203"/>
        <xdr:cNvSpPr txBox="1"/>
      </xdr:nvSpPr>
      <xdr:spPr>
        <a:xfrm>
          <a:off x="2844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26384</xdr:rowOff>
    </xdr:from>
    <xdr:to>
      <xdr:col>11</xdr:col>
      <xdr:colOff>31750</xdr:colOff>
      <xdr:row>82</xdr:row>
      <xdr:rowOff>26526</xdr:rowOff>
    </xdr:to>
    <xdr:cxnSp macro="">
      <xdr:nvCxnSpPr>
        <xdr:cNvPr id="205" name="直線コネクタ 204"/>
        <xdr:cNvCxnSpPr/>
      </xdr:nvCxnSpPr>
      <xdr:spPr>
        <a:xfrm>
          <a:off x="1447800" y="14085284"/>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8255</xdr:rowOff>
    </xdr:from>
    <xdr:ext cx="762000" cy="259045"/>
    <xdr:sp macro="" textlink="">
      <xdr:nvSpPr>
        <xdr:cNvPr id="207" name="テキスト ボックス 206"/>
        <xdr:cNvSpPr txBox="1"/>
      </xdr:nvSpPr>
      <xdr:spPr>
        <a:xfrm>
          <a:off x="1955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139822</xdr:rowOff>
    </xdr:from>
    <xdr:ext cx="762000" cy="259045"/>
    <xdr:sp macro="" textlink="">
      <xdr:nvSpPr>
        <xdr:cNvPr id="209" name="テキスト ボックス 208"/>
        <xdr:cNvSpPr txBox="1"/>
      </xdr:nvSpPr>
      <xdr:spPr>
        <a:xfrm>
          <a:off x="1066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18117</xdr:rowOff>
    </xdr:from>
    <xdr:to>
      <xdr:col>23</xdr:col>
      <xdr:colOff>184150</xdr:colOff>
      <xdr:row>82</xdr:row>
      <xdr:rowOff>119717</xdr:rowOff>
    </xdr:to>
    <xdr:sp macro="" textlink="">
      <xdr:nvSpPr>
        <xdr:cNvPr id="215" name="楕円 214"/>
        <xdr:cNvSpPr/>
      </xdr:nvSpPr>
      <xdr:spPr>
        <a:xfrm>
          <a:off x="4902200" y="140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161644</xdr:rowOff>
    </xdr:from>
    <xdr:ext cx="762000" cy="259045"/>
    <xdr:sp macro="" textlink="">
      <xdr:nvSpPr>
        <xdr:cNvPr id="216" name="人件費・物件費等の状況該当値テキスト"/>
        <xdr:cNvSpPr txBox="1"/>
      </xdr:nvSpPr>
      <xdr:spPr>
        <a:xfrm>
          <a:off x="5041900" y="1404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161644</xdr:rowOff>
    </xdr:from>
    <xdr:to>
      <xdr:col>19</xdr:col>
      <xdr:colOff>184150</xdr:colOff>
      <xdr:row>82</xdr:row>
      <xdr:rowOff>91794</xdr:rowOff>
    </xdr:to>
    <xdr:sp macro="" textlink="">
      <xdr:nvSpPr>
        <xdr:cNvPr id="217" name="楕円 216"/>
        <xdr:cNvSpPr/>
      </xdr:nvSpPr>
      <xdr:spPr>
        <a:xfrm>
          <a:off x="4064000" y="140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76571</xdr:rowOff>
    </xdr:from>
    <xdr:ext cx="736600" cy="259045"/>
    <xdr:sp macro="" textlink="">
      <xdr:nvSpPr>
        <xdr:cNvPr id="218" name="テキスト ボックス 217"/>
        <xdr:cNvSpPr txBox="1"/>
      </xdr:nvSpPr>
      <xdr:spPr>
        <a:xfrm>
          <a:off x="3733800" y="1413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137544</xdr:rowOff>
    </xdr:from>
    <xdr:to>
      <xdr:col>15</xdr:col>
      <xdr:colOff>133350</xdr:colOff>
      <xdr:row>82</xdr:row>
      <xdr:rowOff>67694</xdr:rowOff>
    </xdr:to>
    <xdr:sp macro="" textlink="">
      <xdr:nvSpPr>
        <xdr:cNvPr id="219" name="楕円 218"/>
        <xdr:cNvSpPr/>
      </xdr:nvSpPr>
      <xdr:spPr>
        <a:xfrm>
          <a:off x="3175000" y="1402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52471</xdr:rowOff>
    </xdr:from>
    <xdr:ext cx="762000" cy="259045"/>
    <xdr:sp macro="" textlink="">
      <xdr:nvSpPr>
        <xdr:cNvPr id="220" name="テキスト ボックス 219"/>
        <xdr:cNvSpPr txBox="1"/>
      </xdr:nvSpPr>
      <xdr:spPr>
        <a:xfrm>
          <a:off x="2844800" y="1411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147176</xdr:rowOff>
    </xdr:from>
    <xdr:to>
      <xdr:col>11</xdr:col>
      <xdr:colOff>82550</xdr:colOff>
      <xdr:row>82</xdr:row>
      <xdr:rowOff>77326</xdr:rowOff>
    </xdr:to>
    <xdr:sp macro="" textlink="">
      <xdr:nvSpPr>
        <xdr:cNvPr id="221" name="楕円 220"/>
        <xdr:cNvSpPr/>
      </xdr:nvSpPr>
      <xdr:spPr>
        <a:xfrm>
          <a:off x="2286000" y="140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62103</xdr:rowOff>
    </xdr:from>
    <xdr:ext cx="762000" cy="259045"/>
    <xdr:sp macro="" textlink="">
      <xdr:nvSpPr>
        <xdr:cNvPr id="222" name="テキスト ボックス 221"/>
        <xdr:cNvSpPr txBox="1"/>
      </xdr:nvSpPr>
      <xdr:spPr>
        <a:xfrm>
          <a:off x="1955800" y="1412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147034</xdr:rowOff>
    </xdr:from>
    <xdr:to>
      <xdr:col>7</xdr:col>
      <xdr:colOff>31750</xdr:colOff>
      <xdr:row>82</xdr:row>
      <xdr:rowOff>77184</xdr:rowOff>
    </xdr:to>
    <xdr:sp macro="" textlink="">
      <xdr:nvSpPr>
        <xdr:cNvPr id="223" name="楕円 222"/>
        <xdr:cNvSpPr/>
      </xdr:nvSpPr>
      <xdr:spPr>
        <a:xfrm>
          <a:off x="1397000" y="1403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61961</xdr:rowOff>
    </xdr:from>
    <xdr:ext cx="762000" cy="259045"/>
    <xdr:sp macro="" textlink="">
      <xdr:nvSpPr>
        <xdr:cNvPr id="224" name="テキスト ボックス 223"/>
        <xdr:cNvSpPr txBox="1"/>
      </xdr:nvSpPr>
      <xdr:spPr>
        <a:xfrm>
          <a:off x="1066800" y="1412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国家公務員に準じた</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歳以上の昇給抑制措置の実施や、新卒以外の職員の採用、経験年数階層の変動により昨年より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類似団体、全国平均に比べより低い数値となっている。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39511</xdr:rowOff>
    </xdr:from>
    <xdr:to>
      <xdr:col>81</xdr:col>
      <xdr:colOff>44450</xdr:colOff>
      <xdr:row>83</xdr:row>
      <xdr:rowOff>119945</xdr:rowOff>
    </xdr:to>
    <xdr:cxnSp macro="">
      <xdr:nvCxnSpPr>
        <xdr:cNvPr id="258" name="直線コネクタ 257"/>
        <xdr:cNvCxnSpPr/>
      </xdr:nvCxnSpPr>
      <xdr:spPr>
        <a:xfrm flipV="1">
          <a:off x="16179800" y="1426986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81438</xdr:rowOff>
    </xdr:from>
    <xdr:ext cx="762000" cy="259045"/>
    <xdr:sp macro="" textlink="">
      <xdr:nvSpPr>
        <xdr:cNvPr id="259" name="給与水準   （国との比較）平均値テキスト"/>
        <xdr:cNvSpPr txBox="1"/>
      </xdr:nvSpPr>
      <xdr:spPr>
        <a:xfrm>
          <a:off x="17106900" y="14311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90311</xdr:rowOff>
    </xdr:from>
    <xdr:to>
      <xdr:col>77</xdr:col>
      <xdr:colOff>44450</xdr:colOff>
      <xdr:row>83</xdr:row>
      <xdr:rowOff>119945</xdr:rowOff>
    </xdr:to>
    <xdr:cxnSp macro="">
      <xdr:nvCxnSpPr>
        <xdr:cNvPr id="261" name="直線コネクタ 260"/>
        <xdr:cNvCxnSpPr/>
      </xdr:nvCxnSpPr>
      <xdr:spPr>
        <a:xfrm>
          <a:off x="15290800" y="1414921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3" name="テキスト ボックス 262"/>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83</xdr:row>
      <xdr:rowOff>79728</xdr:rowOff>
    </xdr:to>
    <xdr:cxnSp macro="">
      <xdr:nvCxnSpPr>
        <xdr:cNvPr id="264" name="直線コネクタ 263"/>
        <xdr:cNvCxnSpPr/>
      </xdr:nvCxnSpPr>
      <xdr:spPr>
        <a:xfrm flipV="1">
          <a:off x="14401800" y="141492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24288</xdr:rowOff>
    </xdr:from>
    <xdr:ext cx="762000" cy="259045"/>
    <xdr:sp macro="" textlink="">
      <xdr:nvSpPr>
        <xdr:cNvPr id="266" name="テキスト ボックス 265"/>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83</xdr:row>
      <xdr:rowOff>79728</xdr:rowOff>
    </xdr:to>
    <xdr:cxnSp macro="">
      <xdr:nvCxnSpPr>
        <xdr:cNvPr id="267" name="直線コネクタ 266"/>
        <xdr:cNvCxnSpPr/>
      </xdr:nvCxnSpPr>
      <xdr:spPr>
        <a:xfrm>
          <a:off x="13512800" y="142564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71" name="テキスト ボックス 270"/>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160161</xdr:rowOff>
    </xdr:from>
    <xdr:to>
      <xdr:col>81</xdr:col>
      <xdr:colOff>95250</xdr:colOff>
      <xdr:row>83</xdr:row>
      <xdr:rowOff>90311</xdr:rowOff>
    </xdr:to>
    <xdr:sp macro="" textlink="">
      <xdr:nvSpPr>
        <xdr:cNvPr id="277" name="楕円 276"/>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5238</xdr:rowOff>
    </xdr:from>
    <xdr:ext cx="762000" cy="259045"/>
    <xdr:sp macro="" textlink="">
      <xdr:nvSpPr>
        <xdr:cNvPr id="278" name="給与水準   （国との比較）該当値テキスト"/>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9" name="楕円 278"/>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80" name="テキスト ボックス 279"/>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39511</xdr:rowOff>
    </xdr:from>
    <xdr:to>
      <xdr:col>73</xdr:col>
      <xdr:colOff>44450</xdr:colOff>
      <xdr:row>82</xdr:row>
      <xdr:rowOff>141111</xdr:rowOff>
    </xdr:to>
    <xdr:sp macro="" textlink="">
      <xdr:nvSpPr>
        <xdr:cNvPr id="281" name="楕円 280"/>
        <xdr:cNvSpPr/>
      </xdr:nvSpPr>
      <xdr:spPr>
        <a:xfrm>
          <a:off x="15240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151288</xdr:rowOff>
    </xdr:from>
    <xdr:ext cx="762000" cy="259045"/>
    <xdr:sp macro="" textlink="">
      <xdr:nvSpPr>
        <xdr:cNvPr id="282" name="テキスト ボックス 281"/>
        <xdr:cNvSpPr txBox="1"/>
      </xdr:nvSpPr>
      <xdr:spPr>
        <a:xfrm>
          <a:off x="14909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28928</xdr:rowOff>
    </xdr:from>
    <xdr:to>
      <xdr:col>68</xdr:col>
      <xdr:colOff>203200</xdr:colOff>
      <xdr:row>83</xdr:row>
      <xdr:rowOff>130528</xdr:rowOff>
    </xdr:to>
    <xdr:sp macro="" textlink="">
      <xdr:nvSpPr>
        <xdr:cNvPr id="283" name="楕円 282"/>
        <xdr:cNvSpPr/>
      </xdr:nvSpPr>
      <xdr:spPr>
        <a:xfrm>
          <a:off x="14351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140705</xdr:rowOff>
    </xdr:from>
    <xdr:ext cx="762000" cy="259045"/>
    <xdr:sp macro="" textlink="">
      <xdr:nvSpPr>
        <xdr:cNvPr id="284" name="テキスト ボックス 283"/>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146755</xdr:rowOff>
    </xdr:from>
    <xdr:to>
      <xdr:col>64</xdr:col>
      <xdr:colOff>152400</xdr:colOff>
      <xdr:row>83</xdr:row>
      <xdr:rowOff>76905</xdr:rowOff>
    </xdr:to>
    <xdr:sp macro="" textlink="">
      <xdr:nvSpPr>
        <xdr:cNvPr id="285" name="楕円 284"/>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87082</xdr:rowOff>
    </xdr:from>
    <xdr:ext cx="762000" cy="259045"/>
    <xdr:sp macro="" textlink="">
      <xdr:nvSpPr>
        <xdr:cNvPr id="286" name="テキスト ボックス 285"/>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合併により広い市域面積を有していることで、住民サービスが低下しないよう旧町地区ごとに支所を設置していることから職員数が多い傾向にある。</a:t>
          </a:r>
        </a:p>
        <a:p>
          <a:r>
            <a:rPr kumimoji="1" lang="ja-JP" altLang="en-US" sz="1300">
              <a:latin typeface="ＭＳ Ｐゴシック" panose="020B0600070205080204" pitchFamily="50" charset="-128"/>
              <a:ea typeface="ＭＳ Ｐゴシック" panose="020B0600070205080204" pitchFamily="50" charset="-128"/>
            </a:rPr>
            <a:t>　今後も財政状況と住民サービスとの均衡を勘案しながら適正な定員管理を行っていく。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145245</xdr:rowOff>
    </xdr:from>
    <xdr:to>
      <xdr:col>81</xdr:col>
      <xdr:colOff>44450</xdr:colOff>
      <xdr:row>60</xdr:row>
      <xdr:rowOff>154094</xdr:rowOff>
    </xdr:to>
    <xdr:cxnSp macro="">
      <xdr:nvCxnSpPr>
        <xdr:cNvPr id="320" name="直線コネクタ 319"/>
        <xdr:cNvCxnSpPr/>
      </xdr:nvCxnSpPr>
      <xdr:spPr>
        <a:xfrm>
          <a:off x="16179800" y="10432245"/>
          <a:ext cx="8382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45821</xdr:rowOff>
    </xdr:from>
    <xdr:ext cx="762000" cy="259045"/>
    <xdr:sp macro="" textlink="">
      <xdr:nvSpPr>
        <xdr:cNvPr id="321" name="定員管理の状況平均値テキスト"/>
        <xdr:cNvSpPr txBox="1"/>
      </xdr:nvSpPr>
      <xdr:spPr>
        <a:xfrm>
          <a:off x="17106900" y="10161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145245</xdr:rowOff>
    </xdr:from>
    <xdr:to>
      <xdr:col>77</xdr:col>
      <xdr:colOff>44450</xdr:colOff>
      <xdr:row>60</xdr:row>
      <xdr:rowOff>145245</xdr:rowOff>
    </xdr:to>
    <xdr:cxnSp macro="">
      <xdr:nvCxnSpPr>
        <xdr:cNvPr id="323" name="直線コネクタ 322"/>
        <xdr:cNvCxnSpPr/>
      </xdr:nvCxnSpPr>
      <xdr:spPr>
        <a:xfrm>
          <a:off x="15290800" y="1043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137854</xdr:rowOff>
    </xdr:from>
    <xdr:ext cx="736600" cy="259045"/>
    <xdr:sp macro="" textlink="">
      <xdr:nvSpPr>
        <xdr:cNvPr id="325" name="テキスト ボックス 324"/>
        <xdr:cNvSpPr txBox="1"/>
      </xdr:nvSpPr>
      <xdr:spPr>
        <a:xfrm>
          <a:off x="15798800" y="1008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133181</xdr:rowOff>
    </xdr:from>
    <xdr:to>
      <xdr:col>72</xdr:col>
      <xdr:colOff>203200</xdr:colOff>
      <xdr:row>60</xdr:row>
      <xdr:rowOff>145245</xdr:rowOff>
    </xdr:to>
    <xdr:cxnSp macro="">
      <xdr:nvCxnSpPr>
        <xdr:cNvPr id="326" name="直線コネクタ 325"/>
        <xdr:cNvCxnSpPr/>
      </xdr:nvCxnSpPr>
      <xdr:spPr>
        <a:xfrm>
          <a:off x="14401800" y="1042018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140670</xdr:rowOff>
    </xdr:from>
    <xdr:ext cx="762000" cy="259045"/>
    <xdr:sp macro="" textlink="">
      <xdr:nvSpPr>
        <xdr:cNvPr id="328" name="テキスト ボックス 327"/>
        <xdr:cNvSpPr txBox="1"/>
      </xdr:nvSpPr>
      <xdr:spPr>
        <a:xfrm>
          <a:off x="14909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133181</xdr:rowOff>
    </xdr:from>
    <xdr:to>
      <xdr:col>68</xdr:col>
      <xdr:colOff>152400</xdr:colOff>
      <xdr:row>60</xdr:row>
      <xdr:rowOff>139616</xdr:rowOff>
    </xdr:to>
    <xdr:cxnSp macro="">
      <xdr:nvCxnSpPr>
        <xdr:cNvPr id="329" name="直線コネクタ 328"/>
        <xdr:cNvCxnSpPr/>
      </xdr:nvCxnSpPr>
      <xdr:spPr>
        <a:xfrm flipV="1">
          <a:off x="13512800" y="10420181"/>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133833</xdr:rowOff>
    </xdr:from>
    <xdr:ext cx="762000" cy="259045"/>
    <xdr:sp macro="" textlink="">
      <xdr:nvSpPr>
        <xdr:cNvPr id="331" name="テキスト ボックス 330"/>
        <xdr:cNvSpPr txBox="1"/>
      </xdr:nvSpPr>
      <xdr:spPr>
        <a:xfrm>
          <a:off x="14020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118148</xdr:rowOff>
    </xdr:from>
    <xdr:ext cx="762000" cy="259045"/>
    <xdr:sp macro="" textlink="">
      <xdr:nvSpPr>
        <xdr:cNvPr id="333" name="テキスト ボックス 332"/>
        <xdr:cNvSpPr txBox="1"/>
      </xdr:nvSpPr>
      <xdr:spPr>
        <a:xfrm>
          <a:off x="13131800" y="100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103294</xdr:rowOff>
    </xdr:from>
    <xdr:to>
      <xdr:col>81</xdr:col>
      <xdr:colOff>95250</xdr:colOff>
      <xdr:row>61</xdr:row>
      <xdr:rowOff>33444</xdr:rowOff>
    </xdr:to>
    <xdr:sp macro="" textlink="">
      <xdr:nvSpPr>
        <xdr:cNvPr id="339" name="楕円 338"/>
        <xdr:cNvSpPr/>
      </xdr:nvSpPr>
      <xdr:spPr>
        <a:xfrm>
          <a:off x="16967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75371</xdr:rowOff>
    </xdr:from>
    <xdr:ext cx="762000" cy="259045"/>
    <xdr:sp macro="" textlink="">
      <xdr:nvSpPr>
        <xdr:cNvPr id="340" name="定員管理の状況該当値テキスト"/>
        <xdr:cNvSpPr txBox="1"/>
      </xdr:nvSpPr>
      <xdr:spPr>
        <a:xfrm>
          <a:off x="17106900" y="1036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94445</xdr:rowOff>
    </xdr:from>
    <xdr:to>
      <xdr:col>77</xdr:col>
      <xdr:colOff>95250</xdr:colOff>
      <xdr:row>61</xdr:row>
      <xdr:rowOff>24595</xdr:rowOff>
    </xdr:to>
    <xdr:sp macro="" textlink="">
      <xdr:nvSpPr>
        <xdr:cNvPr id="341" name="楕円 340"/>
        <xdr:cNvSpPr/>
      </xdr:nvSpPr>
      <xdr:spPr>
        <a:xfrm>
          <a:off x="16129000" y="103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9372</xdr:rowOff>
    </xdr:from>
    <xdr:ext cx="736600" cy="259045"/>
    <xdr:sp macro="" textlink="">
      <xdr:nvSpPr>
        <xdr:cNvPr id="342" name="テキスト ボックス 341"/>
        <xdr:cNvSpPr txBox="1"/>
      </xdr:nvSpPr>
      <xdr:spPr>
        <a:xfrm>
          <a:off x="15798800" y="1046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94445</xdr:rowOff>
    </xdr:from>
    <xdr:to>
      <xdr:col>73</xdr:col>
      <xdr:colOff>44450</xdr:colOff>
      <xdr:row>61</xdr:row>
      <xdr:rowOff>24595</xdr:rowOff>
    </xdr:to>
    <xdr:sp macro="" textlink="">
      <xdr:nvSpPr>
        <xdr:cNvPr id="343" name="楕円 342"/>
        <xdr:cNvSpPr/>
      </xdr:nvSpPr>
      <xdr:spPr>
        <a:xfrm>
          <a:off x="15240000" y="103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9372</xdr:rowOff>
    </xdr:from>
    <xdr:ext cx="762000" cy="259045"/>
    <xdr:sp macro="" textlink="">
      <xdr:nvSpPr>
        <xdr:cNvPr id="344" name="テキスト ボックス 343"/>
        <xdr:cNvSpPr txBox="1"/>
      </xdr:nvSpPr>
      <xdr:spPr>
        <a:xfrm>
          <a:off x="14909800" y="104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82381</xdr:rowOff>
    </xdr:from>
    <xdr:to>
      <xdr:col>68</xdr:col>
      <xdr:colOff>203200</xdr:colOff>
      <xdr:row>61</xdr:row>
      <xdr:rowOff>12531</xdr:rowOff>
    </xdr:to>
    <xdr:sp macro="" textlink="">
      <xdr:nvSpPr>
        <xdr:cNvPr id="345" name="楕円 344"/>
        <xdr:cNvSpPr/>
      </xdr:nvSpPr>
      <xdr:spPr>
        <a:xfrm>
          <a:off x="14351000" y="103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168758</xdr:rowOff>
    </xdr:from>
    <xdr:ext cx="762000" cy="259045"/>
    <xdr:sp macro="" textlink="">
      <xdr:nvSpPr>
        <xdr:cNvPr id="346" name="テキスト ボックス 345"/>
        <xdr:cNvSpPr txBox="1"/>
      </xdr:nvSpPr>
      <xdr:spPr>
        <a:xfrm>
          <a:off x="14020800" y="1045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88816</xdr:rowOff>
    </xdr:from>
    <xdr:to>
      <xdr:col>64</xdr:col>
      <xdr:colOff>152400</xdr:colOff>
      <xdr:row>61</xdr:row>
      <xdr:rowOff>18966</xdr:rowOff>
    </xdr:to>
    <xdr:sp macro="" textlink="">
      <xdr:nvSpPr>
        <xdr:cNvPr id="347" name="楕円 346"/>
        <xdr:cNvSpPr/>
      </xdr:nvSpPr>
      <xdr:spPr>
        <a:xfrm>
          <a:off x="13462000" y="103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3743</xdr:rowOff>
    </xdr:from>
    <xdr:ext cx="762000" cy="259045"/>
    <xdr:sp macro="" textlink="">
      <xdr:nvSpPr>
        <xdr:cNvPr id="348" name="テキスト ボックス 347"/>
        <xdr:cNvSpPr txBox="1"/>
      </xdr:nvSpPr>
      <xdr:spPr>
        <a:xfrm>
          <a:off x="13131800" y="1046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類似団体平均を下回っているが、全国平均及び静岡県平均を上回っており、平成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年度から３年間上昇傾向にある。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年度実施した事業において借り入れた起債の元金償還が開始されたことによる公債費の増額が挙げられる。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今後も新市建設計画に基づく事業に係る起債額の増加により実質公債費比率の更なる上昇が見込まれるが、事業計画の精査等による起債額の抑制を図り、財政の健全化に努める。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20828</xdr:rowOff>
    </xdr:from>
    <xdr:to>
      <xdr:col>81</xdr:col>
      <xdr:colOff>44450</xdr:colOff>
      <xdr:row>40</xdr:row>
      <xdr:rowOff>49784</xdr:rowOff>
    </xdr:to>
    <xdr:cxnSp macro="">
      <xdr:nvCxnSpPr>
        <xdr:cNvPr id="380" name="直線コネクタ 379"/>
        <xdr:cNvCxnSpPr/>
      </xdr:nvCxnSpPr>
      <xdr:spPr>
        <a:xfrm>
          <a:off x="16179800" y="687882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1" name="公債費負担の状況平均値テキスト"/>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20828</xdr:rowOff>
    </xdr:to>
    <xdr:cxnSp macro="">
      <xdr:nvCxnSpPr>
        <xdr:cNvPr id="383" name="直線コネクタ 382"/>
        <xdr:cNvCxnSpPr/>
      </xdr:nvCxnSpPr>
      <xdr:spPr>
        <a:xfrm>
          <a:off x="15290800" y="68402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85" name="テキスト ボックス 384"/>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153670</xdr:rowOff>
    </xdr:to>
    <xdr:cxnSp macro="">
      <xdr:nvCxnSpPr>
        <xdr:cNvPr id="386" name="直線コネクタ 385"/>
        <xdr:cNvCxnSpPr/>
      </xdr:nvCxnSpPr>
      <xdr:spPr>
        <a:xfrm>
          <a:off x="14401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8" name="テキスト ボックス 387"/>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105410</xdr:rowOff>
    </xdr:to>
    <xdr:cxnSp macro="">
      <xdr:nvCxnSpPr>
        <xdr:cNvPr id="389" name="直線コネクタ 388"/>
        <xdr:cNvCxnSpPr/>
      </xdr:nvCxnSpPr>
      <xdr:spPr>
        <a:xfrm>
          <a:off x="13512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91" name="テキスト ボックス 390"/>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99" name="楕円 398"/>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15511</xdr:rowOff>
    </xdr:from>
    <xdr:ext cx="762000" cy="259045"/>
    <xdr:sp macro="" textlink="">
      <xdr:nvSpPr>
        <xdr:cNvPr id="400" name="公債費負担の状況該当値テキスト"/>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141478</xdr:rowOff>
    </xdr:from>
    <xdr:to>
      <xdr:col>77</xdr:col>
      <xdr:colOff>95250</xdr:colOff>
      <xdr:row>40</xdr:row>
      <xdr:rowOff>71628</xdr:rowOff>
    </xdr:to>
    <xdr:sp macro="" textlink="">
      <xdr:nvSpPr>
        <xdr:cNvPr id="401" name="楕円 400"/>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402" name="テキスト ボックス 401"/>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3" name="楕円 402"/>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4" name="テキスト ボックス 403"/>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5" name="楕円 404"/>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6" name="テキスト ボックス 405"/>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7" name="楕円 406"/>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8" name="テキスト ボックス 407"/>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22.1</a:t>
          </a:r>
          <a:r>
            <a:rPr kumimoji="1" lang="ja-JP" altLang="en-US" sz="1300">
              <a:latin typeface="ＭＳ Ｐゴシック" panose="020B0600070205080204" pitchFamily="50" charset="-128"/>
              <a:ea typeface="ＭＳ Ｐゴシック" panose="020B0600070205080204" pitchFamily="50" charset="-128"/>
            </a:rPr>
            <a:t>％と大幅に上昇し、類似団体平均は下回っているものの、全国平均及び静岡県平均は上回っている。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その要因としては、新こども園建設や道の駅整備など大型事業の実施による地方債現在高が増加したことに伴う将来負担額が増額となったことが挙げられる。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今後も、新市建設計画に基づく事業の実施などにより起債額の増加が見込まれるが、事業計画の精査等により起債額の抑制を図り、財政の健全化に努める。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10725</xdr:rowOff>
    </xdr:from>
    <xdr:to>
      <xdr:col>81</xdr:col>
      <xdr:colOff>44450</xdr:colOff>
      <xdr:row>16</xdr:row>
      <xdr:rowOff>135537</xdr:rowOff>
    </xdr:to>
    <xdr:cxnSp macro="">
      <xdr:nvCxnSpPr>
        <xdr:cNvPr id="442" name="直線コネクタ 441"/>
        <xdr:cNvCxnSpPr/>
      </xdr:nvCxnSpPr>
      <xdr:spPr>
        <a:xfrm>
          <a:off x="16179800" y="2582475"/>
          <a:ext cx="838200" cy="29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67539</xdr:rowOff>
    </xdr:from>
    <xdr:ext cx="762000" cy="259045"/>
    <xdr:sp macro="" textlink="">
      <xdr:nvSpPr>
        <xdr:cNvPr id="443" name="将来負担の状況平均値テキスト"/>
        <xdr:cNvSpPr txBox="1"/>
      </xdr:nvSpPr>
      <xdr:spPr>
        <a:xfrm>
          <a:off x="17106900" y="281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4" name="フローチャート: 判断 443"/>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153882</xdr:rowOff>
    </xdr:from>
    <xdr:to>
      <xdr:col>77</xdr:col>
      <xdr:colOff>44450</xdr:colOff>
      <xdr:row>15</xdr:row>
      <xdr:rowOff>10725</xdr:rowOff>
    </xdr:to>
    <xdr:cxnSp macro="">
      <xdr:nvCxnSpPr>
        <xdr:cNvPr id="445" name="直線コネクタ 444"/>
        <xdr:cNvCxnSpPr/>
      </xdr:nvCxnSpPr>
      <xdr:spPr>
        <a:xfrm>
          <a:off x="15290800" y="2382732"/>
          <a:ext cx="8890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6" name="フローチャート: 判断 445"/>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171114</xdr:rowOff>
    </xdr:from>
    <xdr:ext cx="736600" cy="259045"/>
    <xdr:sp macro="" textlink="">
      <xdr:nvSpPr>
        <xdr:cNvPr id="447" name="テキスト ボックス 446"/>
        <xdr:cNvSpPr txBox="1"/>
      </xdr:nvSpPr>
      <xdr:spPr>
        <a:xfrm>
          <a:off x="15798800" y="2914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153882</xdr:rowOff>
    </xdr:from>
    <xdr:to>
      <xdr:col>72</xdr:col>
      <xdr:colOff>203200</xdr:colOff>
      <xdr:row>13</xdr:row>
      <xdr:rowOff>171309</xdr:rowOff>
    </xdr:to>
    <xdr:cxnSp macro="">
      <xdr:nvCxnSpPr>
        <xdr:cNvPr id="448" name="直線コネクタ 447"/>
        <xdr:cNvCxnSpPr/>
      </xdr:nvCxnSpPr>
      <xdr:spPr>
        <a:xfrm flipV="1">
          <a:off x="14401800" y="2382732"/>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49" name="フローチャート: 判断 448"/>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168433</xdr:rowOff>
    </xdr:from>
    <xdr:ext cx="762000" cy="259045"/>
    <xdr:sp macro="" textlink="">
      <xdr:nvSpPr>
        <xdr:cNvPr id="450" name="テキスト ボックス 449"/>
        <xdr:cNvSpPr txBox="1"/>
      </xdr:nvSpPr>
      <xdr:spPr>
        <a:xfrm>
          <a:off x="14909800" y="29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171309</xdr:rowOff>
    </xdr:from>
    <xdr:to>
      <xdr:col>68</xdr:col>
      <xdr:colOff>152400</xdr:colOff>
      <xdr:row>14</xdr:row>
      <xdr:rowOff>21308</xdr:rowOff>
    </xdr:to>
    <xdr:cxnSp macro="">
      <xdr:nvCxnSpPr>
        <xdr:cNvPr id="451" name="直線コネクタ 450"/>
        <xdr:cNvCxnSpPr/>
      </xdr:nvCxnSpPr>
      <xdr:spPr>
        <a:xfrm flipV="1">
          <a:off x="13512800" y="2400159"/>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153687</xdr:rowOff>
    </xdr:from>
    <xdr:ext cx="762000" cy="259045"/>
    <xdr:sp macro="" textlink="">
      <xdr:nvSpPr>
        <xdr:cNvPr id="453" name="テキスト ボックス 452"/>
        <xdr:cNvSpPr txBox="1"/>
      </xdr:nvSpPr>
      <xdr:spPr>
        <a:xfrm>
          <a:off x="14020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54" name="フローチャート: 判断 453"/>
        <xdr:cNvSpPr/>
      </xdr:nvSpPr>
      <xdr:spPr>
        <a:xfrm>
          <a:off x="13462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47924</xdr:rowOff>
    </xdr:from>
    <xdr:ext cx="762000" cy="259045"/>
    <xdr:sp macro="" textlink="">
      <xdr:nvSpPr>
        <xdr:cNvPr id="455" name="テキスト ボックス 454"/>
        <xdr:cNvSpPr txBox="1"/>
      </xdr:nvSpPr>
      <xdr:spPr>
        <a:xfrm>
          <a:off x="13131800" y="296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84737</xdr:rowOff>
    </xdr:from>
    <xdr:to>
      <xdr:col>81</xdr:col>
      <xdr:colOff>95250</xdr:colOff>
      <xdr:row>17</xdr:row>
      <xdr:rowOff>14887</xdr:rowOff>
    </xdr:to>
    <xdr:sp macro="" textlink="">
      <xdr:nvSpPr>
        <xdr:cNvPr id="461" name="楕円 460"/>
        <xdr:cNvSpPr/>
      </xdr:nvSpPr>
      <xdr:spPr>
        <a:xfrm>
          <a:off x="16967200" y="28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101264</xdr:rowOff>
    </xdr:from>
    <xdr:ext cx="762000" cy="259045"/>
    <xdr:sp macro="" textlink="">
      <xdr:nvSpPr>
        <xdr:cNvPr id="462" name="将来負担の状況該当値テキスト"/>
        <xdr:cNvSpPr txBox="1"/>
      </xdr:nvSpPr>
      <xdr:spPr>
        <a:xfrm>
          <a:off x="17106900" y="26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131375</xdr:rowOff>
    </xdr:from>
    <xdr:to>
      <xdr:col>77</xdr:col>
      <xdr:colOff>95250</xdr:colOff>
      <xdr:row>15</xdr:row>
      <xdr:rowOff>61525</xdr:rowOff>
    </xdr:to>
    <xdr:sp macro="" textlink="">
      <xdr:nvSpPr>
        <xdr:cNvPr id="463" name="楕円 462"/>
        <xdr:cNvSpPr/>
      </xdr:nvSpPr>
      <xdr:spPr>
        <a:xfrm>
          <a:off x="16129000" y="25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71702</xdr:rowOff>
    </xdr:from>
    <xdr:ext cx="736600" cy="259045"/>
    <xdr:sp macro="" textlink="">
      <xdr:nvSpPr>
        <xdr:cNvPr id="464" name="テキスト ボックス 463"/>
        <xdr:cNvSpPr txBox="1"/>
      </xdr:nvSpPr>
      <xdr:spPr>
        <a:xfrm>
          <a:off x="15798800" y="230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103082</xdr:rowOff>
    </xdr:from>
    <xdr:to>
      <xdr:col>73</xdr:col>
      <xdr:colOff>44450</xdr:colOff>
      <xdr:row>14</xdr:row>
      <xdr:rowOff>33232</xdr:rowOff>
    </xdr:to>
    <xdr:sp macro="" textlink="">
      <xdr:nvSpPr>
        <xdr:cNvPr id="465" name="楕円 464"/>
        <xdr:cNvSpPr/>
      </xdr:nvSpPr>
      <xdr:spPr>
        <a:xfrm>
          <a:off x="15240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43409</xdr:rowOff>
    </xdr:from>
    <xdr:ext cx="762000" cy="259045"/>
    <xdr:sp macro="" textlink="">
      <xdr:nvSpPr>
        <xdr:cNvPr id="466" name="テキスト ボックス 465"/>
        <xdr:cNvSpPr txBox="1"/>
      </xdr:nvSpPr>
      <xdr:spPr>
        <a:xfrm>
          <a:off x="14909800" y="210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120509</xdr:rowOff>
    </xdr:from>
    <xdr:to>
      <xdr:col>68</xdr:col>
      <xdr:colOff>203200</xdr:colOff>
      <xdr:row>14</xdr:row>
      <xdr:rowOff>50659</xdr:rowOff>
    </xdr:to>
    <xdr:sp macro="" textlink="">
      <xdr:nvSpPr>
        <xdr:cNvPr id="467" name="楕円 466"/>
        <xdr:cNvSpPr/>
      </xdr:nvSpPr>
      <xdr:spPr>
        <a:xfrm>
          <a:off x="14351000" y="23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60836</xdr:rowOff>
    </xdr:from>
    <xdr:ext cx="762000" cy="259045"/>
    <xdr:sp macro="" textlink="">
      <xdr:nvSpPr>
        <xdr:cNvPr id="468" name="テキスト ボックス 467"/>
        <xdr:cNvSpPr txBox="1"/>
      </xdr:nvSpPr>
      <xdr:spPr>
        <a:xfrm>
          <a:off x="14020800" y="211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141958</xdr:rowOff>
    </xdr:from>
    <xdr:to>
      <xdr:col>64</xdr:col>
      <xdr:colOff>152400</xdr:colOff>
      <xdr:row>14</xdr:row>
      <xdr:rowOff>72108</xdr:rowOff>
    </xdr:to>
    <xdr:sp macro="" textlink="">
      <xdr:nvSpPr>
        <xdr:cNvPr id="469" name="楕円 468"/>
        <xdr:cNvSpPr/>
      </xdr:nvSpPr>
      <xdr:spPr>
        <a:xfrm>
          <a:off x="13462000" y="23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82285</xdr:rowOff>
    </xdr:from>
    <xdr:ext cx="762000" cy="259045"/>
    <xdr:sp macro="" textlink="">
      <xdr:nvSpPr>
        <xdr:cNvPr id="470" name="テキスト ボックス 469"/>
        <xdr:cNvSpPr txBox="1"/>
      </xdr:nvSpPr>
      <xdr:spPr>
        <a:xfrm>
          <a:off x="13131800" y="213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30,360
30,069
363.97
19,391,676
18,344,012
734,112
9,981,037
18,016,363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ポイント増加し、静岡県平均は下回っているが、類似団体平均及び全国平均を上回っている。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主な要因としては、人件費に充当した一般財源はほぼ前年度と同額であったが、経常一般財源の減少により人件費に係る経常収支比率が増加したことが挙げられる。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115570</xdr:rowOff>
    </xdr:to>
    <xdr:cxnSp macro="">
      <xdr:nvCxnSpPr>
        <xdr:cNvPr id="66" name="直線コネクタ 65"/>
        <xdr:cNvCxnSpPr/>
      </xdr:nvCxnSpPr>
      <xdr:spPr>
        <a:xfrm>
          <a:off x="3987800" y="6108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123207</xdr:rowOff>
    </xdr:from>
    <xdr:ext cx="762000" cy="259045"/>
    <xdr:sp macro="" textlink="">
      <xdr:nvSpPr>
        <xdr:cNvPr id="67" name="人件費平均値テキスト"/>
        <xdr:cNvSpPr txBox="1"/>
      </xdr:nvSpPr>
      <xdr:spPr>
        <a:xfrm>
          <a:off x="4914900" y="578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107950</xdr:rowOff>
    </xdr:to>
    <xdr:cxnSp macro="">
      <xdr:nvCxnSpPr>
        <xdr:cNvPr id="69" name="直線コネクタ 68"/>
        <xdr:cNvCxnSpPr/>
      </xdr:nvCxnSpPr>
      <xdr:spPr>
        <a:xfrm>
          <a:off x="3098800" y="606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71" name="テキスト ボックス 70"/>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115570</xdr:rowOff>
    </xdr:to>
    <xdr:cxnSp macro="">
      <xdr:nvCxnSpPr>
        <xdr:cNvPr id="72" name="直線コネクタ 71"/>
        <xdr:cNvCxnSpPr/>
      </xdr:nvCxnSpPr>
      <xdr:spPr>
        <a:xfrm flipV="1">
          <a:off x="2209800" y="606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74" name="テキスト ボックス 73"/>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115570</xdr:rowOff>
    </xdr:to>
    <xdr:cxnSp macro="">
      <xdr:nvCxnSpPr>
        <xdr:cNvPr id="75" name="直線コネクタ 74"/>
        <xdr:cNvCxnSpPr/>
      </xdr:nvCxnSpPr>
      <xdr:spPr>
        <a:xfrm>
          <a:off x="1320800" y="605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77" name="テキスト ボックス 76"/>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79" name="テキスト ボックス 78"/>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36847</xdr:rowOff>
    </xdr:from>
    <xdr:ext cx="762000" cy="259045"/>
    <xdr:sp macro="" textlink="">
      <xdr:nvSpPr>
        <xdr:cNvPr id="86" name="人件費該当値テキスト"/>
        <xdr:cNvSpPr txBox="1"/>
      </xdr:nvSpPr>
      <xdr:spPr>
        <a:xfrm>
          <a:off x="49149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88" name="テキスト ボックス 87"/>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97807</xdr:rowOff>
    </xdr:from>
    <xdr:ext cx="762000" cy="259045"/>
    <xdr:sp macro="" textlink="">
      <xdr:nvSpPr>
        <xdr:cNvPr id="90" name="テキスト ボックス 89"/>
        <xdr:cNvSpPr txBox="1"/>
      </xdr:nvSpPr>
      <xdr:spPr>
        <a:xfrm>
          <a:off x="2717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92" name="テキスト ボックス 91"/>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90187</xdr:rowOff>
    </xdr:from>
    <xdr:ext cx="762000" cy="259045"/>
    <xdr:sp macro="" textlink="">
      <xdr:nvSpPr>
        <xdr:cNvPr id="94" name="テキスト ボックス 93"/>
        <xdr:cNvSpPr txBox="1"/>
      </xdr:nvSpPr>
      <xdr:spPr>
        <a:xfrm>
          <a:off x="939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ポイント減少したものの、類似団体平均、全国平均及び静岡県平均のいずれも上回っている。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主な要因として、合併により保有している公共施設が多いことから、その運営や維持管理に費用を要していることが挙げられる。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今後は公共施設再配置計画に基づく施設の適正化を推進し、物件費の縮減を図る。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18</xdr:row>
      <xdr:rowOff>35560</xdr:rowOff>
    </xdr:to>
    <xdr:cxnSp macro="">
      <xdr:nvCxnSpPr>
        <xdr:cNvPr id="127" name="直線コネクタ 126"/>
        <xdr:cNvCxnSpPr/>
      </xdr:nvCxnSpPr>
      <xdr:spPr>
        <a:xfrm flipV="1">
          <a:off x="15671800" y="30378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8"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96520</xdr:rowOff>
    </xdr:to>
    <xdr:cxnSp macro="">
      <xdr:nvCxnSpPr>
        <xdr:cNvPr id="130" name="直線コネクタ 129"/>
        <xdr:cNvCxnSpPr/>
      </xdr:nvCxnSpPr>
      <xdr:spPr>
        <a:xfrm flipV="1">
          <a:off x="14782800" y="3121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73660</xdr:rowOff>
    </xdr:from>
    <xdr:to>
      <xdr:col>73</xdr:col>
      <xdr:colOff>180975</xdr:colOff>
      <xdr:row>18</xdr:row>
      <xdr:rowOff>96520</xdr:rowOff>
    </xdr:to>
    <xdr:cxnSp macro="">
      <xdr:nvCxnSpPr>
        <xdr:cNvPr id="133" name="直線コネクタ 132"/>
        <xdr:cNvCxnSpPr/>
      </xdr:nvCxnSpPr>
      <xdr:spPr>
        <a:xfrm>
          <a:off x="13893800" y="3159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73660</xdr:rowOff>
    </xdr:from>
    <xdr:to>
      <xdr:col>69</xdr:col>
      <xdr:colOff>92075</xdr:colOff>
      <xdr:row>18</xdr:row>
      <xdr:rowOff>81280</xdr:rowOff>
    </xdr:to>
    <xdr:cxnSp macro="">
      <xdr:nvCxnSpPr>
        <xdr:cNvPr id="136" name="直線コネクタ 135"/>
        <xdr:cNvCxnSpPr/>
      </xdr:nvCxnSpPr>
      <xdr:spPr>
        <a:xfrm flipV="1">
          <a:off x="13004800" y="315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38" name="テキスト ボックス 137"/>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6" name="楕円 145"/>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7"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8" name="楕円 147"/>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9" name="テキスト ボックス 148"/>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45720</xdr:rowOff>
    </xdr:from>
    <xdr:to>
      <xdr:col>74</xdr:col>
      <xdr:colOff>31750</xdr:colOff>
      <xdr:row>18</xdr:row>
      <xdr:rowOff>147320</xdr:rowOff>
    </xdr:to>
    <xdr:sp macro="" textlink="">
      <xdr:nvSpPr>
        <xdr:cNvPr id="150" name="楕円 149"/>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132097</xdr:rowOff>
    </xdr:from>
    <xdr:ext cx="762000" cy="259045"/>
    <xdr:sp macro="" textlink="">
      <xdr:nvSpPr>
        <xdr:cNvPr id="151" name="テキスト ボックス 150"/>
        <xdr:cNvSpPr txBox="1"/>
      </xdr:nvSpPr>
      <xdr:spPr>
        <a:xfrm>
          <a:off x="14401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22860</xdr:rowOff>
    </xdr:from>
    <xdr:to>
      <xdr:col>69</xdr:col>
      <xdr:colOff>142875</xdr:colOff>
      <xdr:row>18</xdr:row>
      <xdr:rowOff>124460</xdr:rowOff>
    </xdr:to>
    <xdr:sp macro="" textlink="">
      <xdr:nvSpPr>
        <xdr:cNvPr id="152" name="楕円 151"/>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109237</xdr:rowOff>
    </xdr:from>
    <xdr:ext cx="762000" cy="259045"/>
    <xdr:sp macro="" textlink="">
      <xdr:nvSpPr>
        <xdr:cNvPr id="153" name="テキスト ボックス 152"/>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4" name="楕円 153"/>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5" name="テキスト ボックス 154"/>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ポイント減少しており、類似団体平均、全国平均及び静岡県平均のいずれも下回っている。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主な要因としては、扶助費の歳出額としては微増となっているが、国庫補助事業の増加により一般財源が減少したことが挙げられる。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扶助費の増加は今後も続くと見込まれるため、単独事業の見直し等を行い扶助費の経常収支比率の増加率の抑制を図る。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44704</xdr:rowOff>
    </xdr:from>
    <xdr:to>
      <xdr:col>24</xdr:col>
      <xdr:colOff>25400</xdr:colOff>
      <xdr:row>54</xdr:row>
      <xdr:rowOff>90424</xdr:rowOff>
    </xdr:to>
    <xdr:cxnSp macro="">
      <xdr:nvCxnSpPr>
        <xdr:cNvPr id="186" name="直線コネクタ 185"/>
        <xdr:cNvCxnSpPr/>
      </xdr:nvCxnSpPr>
      <xdr:spPr>
        <a:xfrm flipV="1">
          <a:off x="3987800" y="93030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43705</xdr:rowOff>
    </xdr:from>
    <xdr:ext cx="762000" cy="259045"/>
    <xdr:sp macro="" textlink="">
      <xdr:nvSpPr>
        <xdr:cNvPr id="187" name="扶助費平均値テキスト"/>
        <xdr:cNvSpPr txBox="1"/>
      </xdr:nvSpPr>
      <xdr:spPr>
        <a:xfrm>
          <a:off x="4914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152146</xdr:rowOff>
    </xdr:from>
    <xdr:to>
      <xdr:col>19</xdr:col>
      <xdr:colOff>187325</xdr:colOff>
      <xdr:row>54</xdr:row>
      <xdr:rowOff>90424</xdr:rowOff>
    </xdr:to>
    <xdr:cxnSp macro="">
      <xdr:nvCxnSpPr>
        <xdr:cNvPr id="189" name="直線コネクタ 188"/>
        <xdr:cNvCxnSpPr/>
      </xdr:nvCxnSpPr>
      <xdr:spPr>
        <a:xfrm>
          <a:off x="3098800" y="92389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1" name="テキスト ボックス 190"/>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106426</xdr:rowOff>
    </xdr:from>
    <xdr:to>
      <xdr:col>15</xdr:col>
      <xdr:colOff>98425</xdr:colOff>
      <xdr:row>53</xdr:row>
      <xdr:rowOff>152146</xdr:rowOff>
    </xdr:to>
    <xdr:cxnSp macro="">
      <xdr:nvCxnSpPr>
        <xdr:cNvPr id="192" name="直線コネクタ 191"/>
        <xdr:cNvCxnSpPr/>
      </xdr:nvCxnSpPr>
      <xdr:spPr>
        <a:xfrm>
          <a:off x="2209800" y="91932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75709</xdr:rowOff>
    </xdr:from>
    <xdr:ext cx="762000" cy="259045"/>
    <xdr:sp macro="" textlink="">
      <xdr:nvSpPr>
        <xdr:cNvPr id="194" name="テキスト ボックス 193"/>
        <xdr:cNvSpPr txBox="1"/>
      </xdr:nvSpPr>
      <xdr:spPr>
        <a:xfrm>
          <a:off x="2717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24130</xdr:rowOff>
    </xdr:from>
    <xdr:to>
      <xdr:col>11</xdr:col>
      <xdr:colOff>9525</xdr:colOff>
      <xdr:row>53</xdr:row>
      <xdr:rowOff>106426</xdr:rowOff>
    </xdr:to>
    <xdr:cxnSp macro="">
      <xdr:nvCxnSpPr>
        <xdr:cNvPr id="195" name="直線コネクタ 194"/>
        <xdr:cNvCxnSpPr/>
      </xdr:nvCxnSpPr>
      <xdr:spPr>
        <a:xfrm>
          <a:off x="1320800" y="91109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199" name="テキスト ボックス 198"/>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165354</xdr:rowOff>
    </xdr:from>
    <xdr:to>
      <xdr:col>24</xdr:col>
      <xdr:colOff>76200</xdr:colOff>
      <xdr:row>54</xdr:row>
      <xdr:rowOff>95504</xdr:rowOff>
    </xdr:to>
    <xdr:sp macro="" textlink="">
      <xdr:nvSpPr>
        <xdr:cNvPr id="205" name="楕円 204"/>
        <xdr:cNvSpPr/>
      </xdr:nvSpPr>
      <xdr:spPr>
        <a:xfrm>
          <a:off x="47752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73931</xdr:rowOff>
    </xdr:from>
    <xdr:ext cx="762000" cy="259045"/>
    <xdr:sp macro="" textlink="">
      <xdr:nvSpPr>
        <xdr:cNvPr id="206" name="扶助費該当値テキスト"/>
        <xdr:cNvSpPr txBox="1"/>
      </xdr:nvSpPr>
      <xdr:spPr>
        <a:xfrm>
          <a:off x="4914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39624</xdr:rowOff>
    </xdr:from>
    <xdr:to>
      <xdr:col>20</xdr:col>
      <xdr:colOff>38100</xdr:colOff>
      <xdr:row>54</xdr:row>
      <xdr:rowOff>141224</xdr:rowOff>
    </xdr:to>
    <xdr:sp macro="" textlink="">
      <xdr:nvSpPr>
        <xdr:cNvPr id="207" name="楕円 206"/>
        <xdr:cNvSpPr/>
      </xdr:nvSpPr>
      <xdr:spPr>
        <a:xfrm>
          <a:off x="3937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151401</xdr:rowOff>
    </xdr:from>
    <xdr:ext cx="736600" cy="259045"/>
    <xdr:sp macro="" textlink="">
      <xdr:nvSpPr>
        <xdr:cNvPr id="208" name="テキスト ボックス 207"/>
        <xdr:cNvSpPr txBox="1"/>
      </xdr:nvSpPr>
      <xdr:spPr>
        <a:xfrm>
          <a:off x="3606800" y="906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101346</xdr:rowOff>
    </xdr:from>
    <xdr:to>
      <xdr:col>15</xdr:col>
      <xdr:colOff>149225</xdr:colOff>
      <xdr:row>54</xdr:row>
      <xdr:rowOff>31496</xdr:rowOff>
    </xdr:to>
    <xdr:sp macro="" textlink="">
      <xdr:nvSpPr>
        <xdr:cNvPr id="209" name="楕円 208"/>
        <xdr:cNvSpPr/>
      </xdr:nvSpPr>
      <xdr:spPr>
        <a:xfrm>
          <a:off x="3048000" y="9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41673</xdr:rowOff>
    </xdr:from>
    <xdr:ext cx="762000" cy="259045"/>
    <xdr:sp macro="" textlink="">
      <xdr:nvSpPr>
        <xdr:cNvPr id="210" name="テキスト ボックス 209"/>
        <xdr:cNvSpPr txBox="1"/>
      </xdr:nvSpPr>
      <xdr:spPr>
        <a:xfrm>
          <a:off x="2717800" y="895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55626</xdr:rowOff>
    </xdr:from>
    <xdr:to>
      <xdr:col>11</xdr:col>
      <xdr:colOff>60325</xdr:colOff>
      <xdr:row>53</xdr:row>
      <xdr:rowOff>157226</xdr:rowOff>
    </xdr:to>
    <xdr:sp macro="" textlink="">
      <xdr:nvSpPr>
        <xdr:cNvPr id="211" name="楕円 210"/>
        <xdr:cNvSpPr/>
      </xdr:nvSpPr>
      <xdr:spPr>
        <a:xfrm>
          <a:off x="2159000" y="91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167403</xdr:rowOff>
    </xdr:from>
    <xdr:ext cx="762000" cy="259045"/>
    <xdr:sp macro="" textlink="">
      <xdr:nvSpPr>
        <xdr:cNvPr id="212" name="テキスト ボックス 211"/>
        <xdr:cNvSpPr txBox="1"/>
      </xdr:nvSpPr>
      <xdr:spPr>
        <a:xfrm>
          <a:off x="1828800" y="891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144780</xdr:rowOff>
    </xdr:from>
    <xdr:to>
      <xdr:col>6</xdr:col>
      <xdr:colOff>171450</xdr:colOff>
      <xdr:row>53</xdr:row>
      <xdr:rowOff>74930</xdr:rowOff>
    </xdr:to>
    <xdr:sp macro="" textlink="">
      <xdr:nvSpPr>
        <xdr:cNvPr id="213" name="楕円 212"/>
        <xdr:cNvSpPr/>
      </xdr:nvSpPr>
      <xdr:spPr>
        <a:xfrm>
          <a:off x="1270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85107</xdr:rowOff>
    </xdr:from>
    <xdr:ext cx="762000" cy="259045"/>
    <xdr:sp macro="" textlink="">
      <xdr:nvSpPr>
        <xdr:cNvPr id="214" name="テキスト ボックス 213"/>
        <xdr:cNvSpPr txBox="1"/>
      </xdr:nvSpPr>
      <xdr:spPr>
        <a:xfrm>
          <a:off x="939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ポイント減少したことにより、類似団体平均、全国平均及び静岡県平均を下回った。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主な要因としては、下水道事業が地方公営企業法の適用を受ける事業に移行したことによる繰出金の減少が挙げられる。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今後も適正な使用料金や保険料の設定を行い、独立採算の原則に立ち返ることで、特別会計の赤字補填的な繰出金の抑制を図る。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57</xdr:row>
      <xdr:rowOff>77470</xdr:rowOff>
    </xdr:to>
    <xdr:cxnSp macro="">
      <xdr:nvCxnSpPr>
        <xdr:cNvPr id="247" name="直線コネクタ 246"/>
        <xdr:cNvCxnSpPr/>
      </xdr:nvCxnSpPr>
      <xdr:spPr>
        <a:xfrm flipV="1">
          <a:off x="15671800" y="949960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29227</xdr:rowOff>
    </xdr:from>
    <xdr:ext cx="762000" cy="259045"/>
    <xdr:sp macro="" textlink="">
      <xdr:nvSpPr>
        <xdr:cNvPr id="248" name="その他平均値テキスト"/>
        <xdr:cNvSpPr txBox="1"/>
      </xdr:nvSpPr>
      <xdr:spPr>
        <a:xfrm>
          <a:off x="16598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77470</xdr:rowOff>
    </xdr:to>
    <xdr:cxnSp macro="">
      <xdr:nvCxnSpPr>
        <xdr:cNvPr id="250" name="直線コネクタ 249"/>
        <xdr:cNvCxnSpPr/>
      </xdr:nvCxnSpPr>
      <xdr:spPr>
        <a:xfrm>
          <a:off x="14782800" y="9735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134620</xdr:rowOff>
    </xdr:to>
    <xdr:cxnSp macro="">
      <xdr:nvCxnSpPr>
        <xdr:cNvPr id="253" name="直線コネクタ 252"/>
        <xdr:cNvCxnSpPr/>
      </xdr:nvCxnSpPr>
      <xdr:spPr>
        <a:xfrm>
          <a:off x="13893800" y="968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5" name="テキスト ボックス 254"/>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161290</xdr:rowOff>
    </xdr:from>
    <xdr:to>
      <xdr:col>69</xdr:col>
      <xdr:colOff>92075</xdr:colOff>
      <xdr:row>56</xdr:row>
      <xdr:rowOff>81280</xdr:rowOff>
    </xdr:to>
    <xdr:cxnSp macro="">
      <xdr:nvCxnSpPr>
        <xdr:cNvPr id="256" name="直線コネクタ 255"/>
        <xdr:cNvCxnSpPr/>
      </xdr:nvCxnSpPr>
      <xdr:spPr>
        <a:xfrm>
          <a:off x="13004800" y="924814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58" name="テキスト ボックス 257"/>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0" name="テキスト ボックス 259"/>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6" name="楕円 265"/>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7"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8" name="楕円 267"/>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138447</xdr:rowOff>
    </xdr:from>
    <xdr:ext cx="736600" cy="259045"/>
    <xdr:sp macro="" textlink="">
      <xdr:nvSpPr>
        <xdr:cNvPr id="269" name="テキスト ボックス 268"/>
        <xdr:cNvSpPr txBox="1"/>
      </xdr:nvSpPr>
      <xdr:spPr>
        <a:xfrm>
          <a:off x="15290800" y="956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0" name="楕円 269"/>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1" name="テキスト ボックス 270"/>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2" name="楕円 271"/>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3" name="テキスト ボックス 272"/>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110490</xdr:rowOff>
    </xdr:from>
    <xdr:to>
      <xdr:col>65</xdr:col>
      <xdr:colOff>53975</xdr:colOff>
      <xdr:row>54</xdr:row>
      <xdr:rowOff>40640</xdr:rowOff>
    </xdr:to>
    <xdr:sp macro="" textlink="">
      <xdr:nvSpPr>
        <xdr:cNvPr id="274" name="楕円 273"/>
        <xdr:cNvSpPr/>
      </xdr:nvSpPr>
      <xdr:spPr>
        <a:xfrm>
          <a:off x="12954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50817</xdr:rowOff>
    </xdr:from>
    <xdr:ext cx="762000" cy="259045"/>
    <xdr:sp macro="" textlink="">
      <xdr:nvSpPr>
        <xdr:cNvPr id="275" name="テキスト ボックス 274"/>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昨年度に比べて</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ポイント上昇し、類似団体平均、全国平均及び静岡県平均を上回った。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主な要因として、下水道事業が地方公営企業法の適用を受ける事業に移行したことに伴い、繰出金が補助費等に算入されたことによる増加が挙げられる。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今後は、下水道事業の再編による事業の見直し等により、下水道事業への補助費等の抑制に努める。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37</xdr:row>
      <xdr:rowOff>133858</xdr:rowOff>
    </xdr:to>
    <xdr:cxnSp macro="">
      <xdr:nvCxnSpPr>
        <xdr:cNvPr id="305" name="直線コネクタ 304"/>
        <xdr:cNvCxnSpPr/>
      </xdr:nvCxnSpPr>
      <xdr:spPr>
        <a:xfrm>
          <a:off x="15671800" y="6207760"/>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127000</xdr:rowOff>
    </xdr:to>
    <xdr:cxnSp macro="">
      <xdr:nvCxnSpPr>
        <xdr:cNvPr id="308" name="直線コネクタ 307"/>
        <xdr:cNvCxnSpPr/>
      </xdr:nvCxnSpPr>
      <xdr:spPr>
        <a:xfrm flipV="1">
          <a:off x="14782800" y="620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0" name="テキスト ボックス 309"/>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127000</xdr:rowOff>
    </xdr:to>
    <xdr:cxnSp macro="">
      <xdr:nvCxnSpPr>
        <xdr:cNvPr id="311" name="直線コネクタ 310"/>
        <xdr:cNvCxnSpPr/>
      </xdr:nvCxnSpPr>
      <xdr:spPr>
        <a:xfrm>
          <a:off x="13893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3" name="テキスト ボックス 312"/>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38</xdr:row>
      <xdr:rowOff>17272</xdr:rowOff>
    </xdr:to>
    <xdr:cxnSp macro="">
      <xdr:nvCxnSpPr>
        <xdr:cNvPr id="314" name="直線コネクタ 313"/>
        <xdr:cNvCxnSpPr/>
      </xdr:nvCxnSpPr>
      <xdr:spPr>
        <a:xfrm flipV="1">
          <a:off x="13004800" y="627176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16" name="テキスト ボックス 315"/>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8" name="テキスト ボックス 317"/>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4" name="楕円 323"/>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5"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6" name="楕円 325"/>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7" name="テキスト ボックス 326"/>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8" name="楕円 327"/>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9" name="テキスト ボックス 328"/>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0" name="楕円 329"/>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31" name="テキスト ボックス 330"/>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2" name="楕円 331"/>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3" name="テキスト ボックス 332"/>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類似団体平均、全国平均及び静岡県平均のいずれも下回っているが、昨年度に比べて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ポイント上昇しており、近年増加傾向にある。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年度に借り入れた起債の償還が開始されたことが挙げられる。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今後も新市建設計画に基づく事業等に伴い、公債費の増加が見込まれるため事業計画の精査等により起債額の抑制を図る。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75</xdr:row>
      <xdr:rowOff>92710</xdr:rowOff>
    </xdr:to>
    <xdr:cxnSp macro="">
      <xdr:nvCxnSpPr>
        <xdr:cNvPr id="366" name="直線コネクタ 365"/>
        <xdr:cNvCxnSpPr/>
      </xdr:nvCxnSpPr>
      <xdr:spPr>
        <a:xfrm>
          <a:off x="3987800" y="128371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10177</xdr:rowOff>
    </xdr:from>
    <xdr:ext cx="762000" cy="259045"/>
    <xdr:sp macro="" textlink="">
      <xdr:nvSpPr>
        <xdr:cNvPr id="367" name="公債費平均値テキスト"/>
        <xdr:cNvSpPr txBox="1"/>
      </xdr:nvSpPr>
      <xdr:spPr>
        <a:xfrm>
          <a:off x="4914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149860</xdr:rowOff>
    </xdr:to>
    <xdr:cxnSp macro="">
      <xdr:nvCxnSpPr>
        <xdr:cNvPr id="369" name="直線コネクタ 368"/>
        <xdr:cNvCxnSpPr/>
      </xdr:nvCxnSpPr>
      <xdr:spPr>
        <a:xfrm>
          <a:off x="3098800" y="12760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1" name="テキスト ボックス 370"/>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43180</xdr:rowOff>
    </xdr:from>
    <xdr:to>
      <xdr:col>15</xdr:col>
      <xdr:colOff>98425</xdr:colOff>
      <xdr:row>74</xdr:row>
      <xdr:rowOff>73660</xdr:rowOff>
    </xdr:to>
    <xdr:cxnSp macro="">
      <xdr:nvCxnSpPr>
        <xdr:cNvPr id="372" name="直線コネクタ 371"/>
        <xdr:cNvCxnSpPr/>
      </xdr:nvCxnSpPr>
      <xdr:spPr>
        <a:xfrm>
          <a:off x="2209800" y="12730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146050</xdr:rowOff>
    </xdr:from>
    <xdr:to>
      <xdr:col>11</xdr:col>
      <xdr:colOff>9525</xdr:colOff>
      <xdr:row>74</xdr:row>
      <xdr:rowOff>43180</xdr:rowOff>
    </xdr:to>
    <xdr:cxnSp macro="">
      <xdr:nvCxnSpPr>
        <xdr:cNvPr id="375" name="直線コネクタ 374"/>
        <xdr:cNvCxnSpPr/>
      </xdr:nvCxnSpPr>
      <xdr:spPr>
        <a:xfrm>
          <a:off x="1320800" y="12661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77" name="テキスト ボックス 376"/>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79" name="テキスト ボックス 378"/>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5" name="楕円 384"/>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6"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87" name="楕円 386"/>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88" name="テキスト ボックス 387"/>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89" name="楕円 388"/>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90" name="テキスト ボックス 389"/>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163830</xdr:rowOff>
    </xdr:from>
    <xdr:to>
      <xdr:col>11</xdr:col>
      <xdr:colOff>60325</xdr:colOff>
      <xdr:row>74</xdr:row>
      <xdr:rowOff>93980</xdr:rowOff>
    </xdr:to>
    <xdr:sp macro="" textlink="">
      <xdr:nvSpPr>
        <xdr:cNvPr id="391" name="楕円 390"/>
        <xdr:cNvSpPr/>
      </xdr:nvSpPr>
      <xdr:spPr>
        <a:xfrm>
          <a:off x="2159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104157</xdr:rowOff>
    </xdr:from>
    <xdr:ext cx="762000" cy="259045"/>
    <xdr:sp macro="" textlink="">
      <xdr:nvSpPr>
        <xdr:cNvPr id="392" name="テキスト ボックス 391"/>
        <xdr:cNvSpPr txBox="1"/>
      </xdr:nvSpPr>
      <xdr:spPr>
        <a:xfrm>
          <a:off x="1828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95250</xdr:rowOff>
    </xdr:from>
    <xdr:to>
      <xdr:col>6</xdr:col>
      <xdr:colOff>171450</xdr:colOff>
      <xdr:row>74</xdr:row>
      <xdr:rowOff>25400</xdr:rowOff>
    </xdr:to>
    <xdr:sp macro="" textlink="">
      <xdr:nvSpPr>
        <xdr:cNvPr id="393" name="楕円 392"/>
        <xdr:cNvSpPr/>
      </xdr:nvSpPr>
      <xdr:spPr>
        <a:xfrm>
          <a:off x="1270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35577</xdr:rowOff>
    </xdr:from>
    <xdr:ext cx="762000" cy="259045"/>
    <xdr:sp macro="" textlink="">
      <xdr:nvSpPr>
        <xdr:cNvPr id="394" name="テキスト ボックス 393"/>
        <xdr:cNvSpPr txBox="1"/>
      </xdr:nvSpPr>
      <xdr:spPr>
        <a:xfrm>
          <a:off x="939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公債費以外の経常収支比率は、昨年度に比べて微減となり類似団体平均及び全国平均は下回ったが静岡県平均は上回っている。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中でも公共施設の維持管理経費などの物件費の見直しは避けることのできない課題となっている。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今後は公共施設再配置計画に基づく施設の適正化を推進し、物件費の縮減を図る。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92711</xdr:rowOff>
    </xdr:to>
    <xdr:cxnSp macro="">
      <xdr:nvCxnSpPr>
        <xdr:cNvPr id="425" name="直線コネクタ 424"/>
        <xdr:cNvCxnSpPr/>
      </xdr:nvCxnSpPr>
      <xdr:spPr>
        <a:xfrm flipV="1">
          <a:off x="15671800" y="132852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26" name="公債費以外平均値テキスト"/>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92711</xdr:rowOff>
    </xdr:to>
    <xdr:cxnSp macro="">
      <xdr:nvCxnSpPr>
        <xdr:cNvPr id="428" name="直線コネクタ 427"/>
        <xdr:cNvCxnSpPr/>
      </xdr:nvCxnSpPr>
      <xdr:spPr>
        <a:xfrm>
          <a:off x="14782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30" name="テキスト ボックス 429"/>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69850</xdr:rowOff>
    </xdr:to>
    <xdr:cxnSp macro="">
      <xdr:nvCxnSpPr>
        <xdr:cNvPr id="431" name="直線コネクタ 430"/>
        <xdr:cNvCxnSpPr/>
      </xdr:nvCxnSpPr>
      <xdr:spPr>
        <a:xfrm>
          <a:off x="13893800" y="13207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3" name="テキスト ボックス 432"/>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5842</xdr:rowOff>
    </xdr:to>
    <xdr:cxnSp macro="">
      <xdr:nvCxnSpPr>
        <xdr:cNvPr id="434" name="直線コネクタ 433"/>
        <xdr:cNvCxnSpPr/>
      </xdr:nvCxnSpPr>
      <xdr:spPr>
        <a:xfrm>
          <a:off x="13004800" y="131343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6" name="テキスト ボックス 435"/>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8" name="テキスト ボックス 437"/>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4" name="楕円 443"/>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49292</xdr:rowOff>
    </xdr:from>
    <xdr:ext cx="762000" cy="259045"/>
    <xdr:sp macro="" textlink="">
      <xdr:nvSpPr>
        <xdr:cNvPr id="445" name="公債費以外該当値テキスト"/>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6" name="楕円 445"/>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47" name="テキスト ボックス 44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8" name="楕円 447"/>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9" name="テキスト ボックス 448"/>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0" name="楕円 449"/>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51" name="テキスト ボックス 450"/>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2" name="楕円 451"/>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3" name="テキスト ボックス 452"/>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3532</xdr:rowOff>
    </xdr:from>
    <xdr:to>
      <xdr:col>29</xdr:col>
      <xdr:colOff>127000</xdr:colOff>
      <xdr:row>17</xdr:row>
      <xdr:rowOff>18834</xdr:rowOff>
    </xdr:to>
    <xdr:cxnSp macro="">
      <xdr:nvCxnSpPr>
        <xdr:cNvPr id="47" name="直線コネクタ 46"/>
        <xdr:cNvCxnSpPr/>
      </xdr:nvCxnSpPr>
      <xdr:spPr bwMode="auto">
        <a:xfrm flipV="1">
          <a:off x="5003800" y="2965807"/>
          <a:ext cx="647700" cy="1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159759</xdr:rowOff>
    </xdr:from>
    <xdr:ext cx="762000" cy="259045"/>
    <xdr:sp macro="" textlink="">
      <xdr:nvSpPr>
        <xdr:cNvPr id="48" name="人口1人当たり決算額の推移平均値テキスト130"/>
        <xdr:cNvSpPr txBox="1"/>
      </xdr:nvSpPr>
      <xdr:spPr>
        <a:xfrm>
          <a:off x="5740400" y="2950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18834</xdr:rowOff>
    </xdr:from>
    <xdr:to>
      <xdr:col>26</xdr:col>
      <xdr:colOff>50800</xdr:colOff>
      <xdr:row>17</xdr:row>
      <xdr:rowOff>31270</xdr:rowOff>
    </xdr:to>
    <xdr:cxnSp macro="">
      <xdr:nvCxnSpPr>
        <xdr:cNvPr id="50" name="直線コネクタ 49"/>
        <xdr:cNvCxnSpPr/>
      </xdr:nvCxnSpPr>
      <xdr:spPr bwMode="auto">
        <a:xfrm flipV="1">
          <a:off x="4305300" y="2981109"/>
          <a:ext cx="698500" cy="12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91760</xdr:rowOff>
    </xdr:from>
    <xdr:ext cx="736600" cy="259045"/>
    <xdr:sp macro="" textlink="">
      <xdr:nvSpPr>
        <xdr:cNvPr id="52" name="テキスト ボックス 51"/>
        <xdr:cNvSpPr txBox="1"/>
      </xdr:nvSpPr>
      <xdr:spPr>
        <a:xfrm>
          <a:off x="4622800" y="3054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24275</xdr:rowOff>
    </xdr:from>
    <xdr:to>
      <xdr:col>22</xdr:col>
      <xdr:colOff>114300</xdr:colOff>
      <xdr:row>17</xdr:row>
      <xdr:rowOff>31270</xdr:rowOff>
    </xdr:to>
    <xdr:cxnSp macro="">
      <xdr:nvCxnSpPr>
        <xdr:cNvPr id="53" name="直線コネクタ 52"/>
        <xdr:cNvCxnSpPr/>
      </xdr:nvCxnSpPr>
      <xdr:spPr bwMode="auto">
        <a:xfrm>
          <a:off x="3606800" y="2986550"/>
          <a:ext cx="698500" cy="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96245</xdr:rowOff>
    </xdr:from>
    <xdr:ext cx="762000" cy="259045"/>
    <xdr:sp macro="" textlink="">
      <xdr:nvSpPr>
        <xdr:cNvPr id="55" name="テキスト ボックス 54"/>
        <xdr:cNvSpPr txBox="1"/>
      </xdr:nvSpPr>
      <xdr:spPr>
        <a:xfrm>
          <a:off x="3924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24275</xdr:rowOff>
    </xdr:from>
    <xdr:to>
      <xdr:col>18</xdr:col>
      <xdr:colOff>177800</xdr:colOff>
      <xdr:row>17</xdr:row>
      <xdr:rowOff>40350</xdr:rowOff>
    </xdr:to>
    <xdr:cxnSp macro="">
      <xdr:nvCxnSpPr>
        <xdr:cNvPr id="56" name="直線コネクタ 55"/>
        <xdr:cNvCxnSpPr/>
      </xdr:nvCxnSpPr>
      <xdr:spPr bwMode="auto">
        <a:xfrm flipV="1">
          <a:off x="2908300" y="2986550"/>
          <a:ext cx="698500" cy="16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108438</xdr:rowOff>
    </xdr:from>
    <xdr:ext cx="762000" cy="259045"/>
    <xdr:sp macro="" textlink="">
      <xdr:nvSpPr>
        <xdr:cNvPr id="58" name="テキスト ボックス 57"/>
        <xdr:cNvSpPr txBox="1"/>
      </xdr:nvSpPr>
      <xdr:spPr>
        <a:xfrm>
          <a:off x="32258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131303</xdr:rowOff>
    </xdr:from>
    <xdr:ext cx="762000" cy="259045"/>
    <xdr:sp macro="" textlink="">
      <xdr:nvSpPr>
        <xdr:cNvPr id="60" name="テキスト ボックス 59"/>
        <xdr:cNvSpPr txBox="1"/>
      </xdr:nvSpPr>
      <xdr:spPr>
        <a:xfrm>
          <a:off x="2527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124182</xdr:rowOff>
    </xdr:from>
    <xdr:to>
      <xdr:col>29</xdr:col>
      <xdr:colOff>177800</xdr:colOff>
      <xdr:row>17</xdr:row>
      <xdr:rowOff>54332</xdr:rowOff>
    </xdr:to>
    <xdr:sp macro="" textlink="">
      <xdr:nvSpPr>
        <xdr:cNvPr id="66" name="楕円 65"/>
        <xdr:cNvSpPr/>
      </xdr:nvSpPr>
      <xdr:spPr bwMode="auto">
        <a:xfrm>
          <a:off x="5600700" y="291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140709</xdr:rowOff>
    </xdr:from>
    <xdr:ext cx="762000" cy="259045"/>
    <xdr:sp macro="" textlink="">
      <xdr:nvSpPr>
        <xdr:cNvPr id="67" name="人口1人当たり決算額の推移該当値テキスト130"/>
        <xdr:cNvSpPr txBox="1"/>
      </xdr:nvSpPr>
      <xdr:spPr>
        <a:xfrm>
          <a:off x="5740400" y="276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139484</xdr:rowOff>
    </xdr:from>
    <xdr:to>
      <xdr:col>26</xdr:col>
      <xdr:colOff>101600</xdr:colOff>
      <xdr:row>17</xdr:row>
      <xdr:rowOff>69634</xdr:rowOff>
    </xdr:to>
    <xdr:sp macro="" textlink="">
      <xdr:nvSpPr>
        <xdr:cNvPr id="68" name="楕円 67"/>
        <xdr:cNvSpPr/>
      </xdr:nvSpPr>
      <xdr:spPr bwMode="auto">
        <a:xfrm>
          <a:off x="4953000" y="293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79811</xdr:rowOff>
    </xdr:from>
    <xdr:ext cx="736600" cy="259045"/>
    <xdr:sp macro="" textlink="">
      <xdr:nvSpPr>
        <xdr:cNvPr id="69" name="テキスト ボックス 68"/>
        <xdr:cNvSpPr txBox="1"/>
      </xdr:nvSpPr>
      <xdr:spPr>
        <a:xfrm>
          <a:off x="4622800" y="2699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151920</xdr:rowOff>
    </xdr:from>
    <xdr:to>
      <xdr:col>22</xdr:col>
      <xdr:colOff>165100</xdr:colOff>
      <xdr:row>17</xdr:row>
      <xdr:rowOff>82070</xdr:rowOff>
    </xdr:to>
    <xdr:sp macro="" textlink="">
      <xdr:nvSpPr>
        <xdr:cNvPr id="70" name="楕円 69"/>
        <xdr:cNvSpPr/>
      </xdr:nvSpPr>
      <xdr:spPr bwMode="auto">
        <a:xfrm>
          <a:off x="4254500" y="294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92247</xdr:rowOff>
    </xdr:from>
    <xdr:ext cx="762000" cy="259045"/>
    <xdr:sp macro="" textlink="">
      <xdr:nvSpPr>
        <xdr:cNvPr id="71" name="テキスト ボックス 70"/>
        <xdr:cNvSpPr txBox="1"/>
      </xdr:nvSpPr>
      <xdr:spPr>
        <a:xfrm>
          <a:off x="3924300" y="271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144925</xdr:rowOff>
    </xdr:from>
    <xdr:to>
      <xdr:col>19</xdr:col>
      <xdr:colOff>38100</xdr:colOff>
      <xdr:row>17</xdr:row>
      <xdr:rowOff>75075</xdr:rowOff>
    </xdr:to>
    <xdr:sp macro="" textlink="">
      <xdr:nvSpPr>
        <xdr:cNvPr id="72" name="楕円 71"/>
        <xdr:cNvSpPr/>
      </xdr:nvSpPr>
      <xdr:spPr bwMode="auto">
        <a:xfrm>
          <a:off x="3556000" y="293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85252</xdr:rowOff>
    </xdr:from>
    <xdr:ext cx="762000" cy="259045"/>
    <xdr:sp macro="" textlink="">
      <xdr:nvSpPr>
        <xdr:cNvPr id="73" name="テキスト ボックス 72"/>
        <xdr:cNvSpPr txBox="1"/>
      </xdr:nvSpPr>
      <xdr:spPr>
        <a:xfrm>
          <a:off x="3225800" y="270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161000</xdr:rowOff>
    </xdr:from>
    <xdr:to>
      <xdr:col>15</xdr:col>
      <xdr:colOff>101600</xdr:colOff>
      <xdr:row>17</xdr:row>
      <xdr:rowOff>91150</xdr:rowOff>
    </xdr:to>
    <xdr:sp macro="" textlink="">
      <xdr:nvSpPr>
        <xdr:cNvPr id="74" name="楕円 73"/>
        <xdr:cNvSpPr/>
      </xdr:nvSpPr>
      <xdr:spPr bwMode="auto">
        <a:xfrm>
          <a:off x="2857500" y="295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101327</xdr:rowOff>
    </xdr:from>
    <xdr:ext cx="762000" cy="259045"/>
    <xdr:sp macro="" textlink="">
      <xdr:nvSpPr>
        <xdr:cNvPr id="75" name="テキスト ボックス 74"/>
        <xdr:cNvSpPr txBox="1"/>
      </xdr:nvSpPr>
      <xdr:spPr>
        <a:xfrm>
          <a:off x="2527300" y="272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18317</xdr:rowOff>
    </xdr:from>
    <xdr:to>
      <xdr:col>29</xdr:col>
      <xdr:colOff>127000</xdr:colOff>
      <xdr:row>36</xdr:row>
      <xdr:rowOff>29812</xdr:rowOff>
    </xdr:to>
    <xdr:cxnSp macro="">
      <xdr:nvCxnSpPr>
        <xdr:cNvPr id="110" name="直線コネクタ 109"/>
        <xdr:cNvCxnSpPr/>
      </xdr:nvCxnSpPr>
      <xdr:spPr bwMode="auto">
        <a:xfrm flipV="1">
          <a:off x="5003800" y="6971567"/>
          <a:ext cx="647700" cy="11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106084</xdr:rowOff>
    </xdr:from>
    <xdr:ext cx="762000" cy="259045"/>
    <xdr:sp macro="" textlink="">
      <xdr:nvSpPr>
        <xdr:cNvPr id="111" name="人口1人当たり決算額の推移平均値テキスト445"/>
        <xdr:cNvSpPr txBox="1"/>
      </xdr:nvSpPr>
      <xdr:spPr>
        <a:xfrm>
          <a:off x="5740400" y="671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29812</xdr:rowOff>
    </xdr:from>
    <xdr:to>
      <xdr:col>26</xdr:col>
      <xdr:colOff>50800</xdr:colOff>
      <xdr:row>36</xdr:row>
      <xdr:rowOff>31690</xdr:rowOff>
    </xdr:to>
    <xdr:cxnSp macro="">
      <xdr:nvCxnSpPr>
        <xdr:cNvPr id="113" name="直線コネクタ 112"/>
        <xdr:cNvCxnSpPr/>
      </xdr:nvCxnSpPr>
      <xdr:spPr bwMode="auto">
        <a:xfrm flipV="1">
          <a:off x="4305300" y="6983062"/>
          <a:ext cx="698500" cy="1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36823</xdr:rowOff>
    </xdr:from>
    <xdr:ext cx="736600" cy="259045"/>
    <xdr:sp macro="" textlink="">
      <xdr:nvSpPr>
        <xdr:cNvPr id="115" name="テキスト ボックス 114"/>
        <xdr:cNvSpPr txBox="1"/>
      </xdr:nvSpPr>
      <xdr:spPr>
        <a:xfrm>
          <a:off x="4622800" y="664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31690</xdr:rowOff>
    </xdr:from>
    <xdr:to>
      <xdr:col>22</xdr:col>
      <xdr:colOff>114300</xdr:colOff>
      <xdr:row>36</xdr:row>
      <xdr:rowOff>55742</xdr:rowOff>
    </xdr:to>
    <xdr:cxnSp macro="">
      <xdr:nvCxnSpPr>
        <xdr:cNvPr id="116" name="直線コネクタ 115"/>
        <xdr:cNvCxnSpPr/>
      </xdr:nvCxnSpPr>
      <xdr:spPr bwMode="auto">
        <a:xfrm flipV="1">
          <a:off x="3606800" y="6984940"/>
          <a:ext cx="698500" cy="24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25834</xdr:rowOff>
    </xdr:from>
    <xdr:ext cx="762000" cy="259045"/>
    <xdr:sp macro="" textlink="">
      <xdr:nvSpPr>
        <xdr:cNvPr id="118" name="テキスト ボックス 117"/>
        <xdr:cNvSpPr txBox="1"/>
      </xdr:nvSpPr>
      <xdr:spPr>
        <a:xfrm>
          <a:off x="3924300" y="663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55742</xdr:rowOff>
    </xdr:from>
    <xdr:to>
      <xdr:col>18</xdr:col>
      <xdr:colOff>177800</xdr:colOff>
      <xdr:row>36</xdr:row>
      <xdr:rowOff>70144</xdr:rowOff>
    </xdr:to>
    <xdr:cxnSp macro="">
      <xdr:nvCxnSpPr>
        <xdr:cNvPr id="119" name="直線コネクタ 118"/>
        <xdr:cNvCxnSpPr/>
      </xdr:nvCxnSpPr>
      <xdr:spPr bwMode="auto">
        <a:xfrm flipV="1">
          <a:off x="2908300" y="7008992"/>
          <a:ext cx="6985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21360</xdr:rowOff>
    </xdr:from>
    <xdr:ext cx="762000" cy="259045"/>
    <xdr:sp macro="" textlink="">
      <xdr:nvSpPr>
        <xdr:cNvPr id="121" name="テキスト ボックス 120"/>
        <xdr:cNvSpPr txBox="1"/>
      </xdr:nvSpPr>
      <xdr:spPr>
        <a:xfrm>
          <a:off x="3225800" y="663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31680</xdr:rowOff>
    </xdr:from>
    <xdr:ext cx="762000" cy="259045"/>
    <xdr:sp macro="" textlink="">
      <xdr:nvSpPr>
        <xdr:cNvPr id="123" name="テキスト ボックス 122"/>
        <xdr:cNvSpPr txBox="1"/>
      </xdr:nvSpPr>
      <xdr:spPr>
        <a:xfrm>
          <a:off x="2527300" y="664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310417</xdr:rowOff>
    </xdr:from>
    <xdr:to>
      <xdr:col>29</xdr:col>
      <xdr:colOff>177800</xdr:colOff>
      <xdr:row>36</xdr:row>
      <xdr:rowOff>69117</xdr:rowOff>
    </xdr:to>
    <xdr:sp macro="" textlink="">
      <xdr:nvSpPr>
        <xdr:cNvPr id="129" name="楕円 128"/>
        <xdr:cNvSpPr/>
      </xdr:nvSpPr>
      <xdr:spPr bwMode="auto">
        <a:xfrm>
          <a:off x="5600700" y="6920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282494</xdr:rowOff>
    </xdr:from>
    <xdr:ext cx="762000" cy="259045"/>
    <xdr:sp macro="" textlink="">
      <xdr:nvSpPr>
        <xdr:cNvPr id="130" name="人口1人当たり決算額の推移該当値テキスト445"/>
        <xdr:cNvSpPr txBox="1"/>
      </xdr:nvSpPr>
      <xdr:spPr>
        <a:xfrm>
          <a:off x="5740400" y="689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321912</xdr:rowOff>
    </xdr:from>
    <xdr:to>
      <xdr:col>26</xdr:col>
      <xdr:colOff>101600</xdr:colOff>
      <xdr:row>36</xdr:row>
      <xdr:rowOff>80612</xdr:rowOff>
    </xdr:to>
    <xdr:sp macro="" textlink="">
      <xdr:nvSpPr>
        <xdr:cNvPr id="131" name="楕円 130"/>
        <xdr:cNvSpPr/>
      </xdr:nvSpPr>
      <xdr:spPr bwMode="auto">
        <a:xfrm>
          <a:off x="4953000" y="6932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65389</xdr:rowOff>
    </xdr:from>
    <xdr:ext cx="736600" cy="259045"/>
    <xdr:sp macro="" textlink="">
      <xdr:nvSpPr>
        <xdr:cNvPr id="132" name="テキスト ボックス 131"/>
        <xdr:cNvSpPr txBox="1"/>
      </xdr:nvSpPr>
      <xdr:spPr>
        <a:xfrm>
          <a:off x="4622800" y="7018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323790</xdr:rowOff>
    </xdr:from>
    <xdr:to>
      <xdr:col>22</xdr:col>
      <xdr:colOff>165100</xdr:colOff>
      <xdr:row>36</xdr:row>
      <xdr:rowOff>82490</xdr:rowOff>
    </xdr:to>
    <xdr:sp macro="" textlink="">
      <xdr:nvSpPr>
        <xdr:cNvPr id="133" name="楕円 132"/>
        <xdr:cNvSpPr/>
      </xdr:nvSpPr>
      <xdr:spPr bwMode="auto">
        <a:xfrm>
          <a:off x="4254500" y="6934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67267</xdr:rowOff>
    </xdr:from>
    <xdr:ext cx="762000" cy="259045"/>
    <xdr:sp macro="" textlink="">
      <xdr:nvSpPr>
        <xdr:cNvPr id="134" name="テキスト ボックス 133"/>
        <xdr:cNvSpPr txBox="1"/>
      </xdr:nvSpPr>
      <xdr:spPr>
        <a:xfrm>
          <a:off x="3924300" y="702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4942</xdr:rowOff>
    </xdr:from>
    <xdr:to>
      <xdr:col>19</xdr:col>
      <xdr:colOff>38100</xdr:colOff>
      <xdr:row>36</xdr:row>
      <xdr:rowOff>106542</xdr:rowOff>
    </xdr:to>
    <xdr:sp macro="" textlink="">
      <xdr:nvSpPr>
        <xdr:cNvPr id="135" name="楕円 134"/>
        <xdr:cNvSpPr/>
      </xdr:nvSpPr>
      <xdr:spPr bwMode="auto">
        <a:xfrm>
          <a:off x="3556000" y="6958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91319</xdr:rowOff>
    </xdr:from>
    <xdr:ext cx="762000" cy="259045"/>
    <xdr:sp macro="" textlink="">
      <xdr:nvSpPr>
        <xdr:cNvPr id="136" name="テキスト ボックス 135"/>
        <xdr:cNvSpPr txBox="1"/>
      </xdr:nvSpPr>
      <xdr:spPr>
        <a:xfrm>
          <a:off x="3225800" y="704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19344</xdr:rowOff>
    </xdr:from>
    <xdr:to>
      <xdr:col>15</xdr:col>
      <xdr:colOff>101600</xdr:colOff>
      <xdr:row>36</xdr:row>
      <xdr:rowOff>120944</xdr:rowOff>
    </xdr:to>
    <xdr:sp macro="" textlink="">
      <xdr:nvSpPr>
        <xdr:cNvPr id="137" name="楕円 136"/>
        <xdr:cNvSpPr/>
      </xdr:nvSpPr>
      <xdr:spPr bwMode="auto">
        <a:xfrm>
          <a:off x="2857500" y="697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105721</xdr:rowOff>
    </xdr:from>
    <xdr:ext cx="762000" cy="259045"/>
    <xdr:sp macro="" textlink="">
      <xdr:nvSpPr>
        <xdr:cNvPr id="138" name="テキスト ボックス 137"/>
        <xdr:cNvSpPr txBox="1"/>
      </xdr:nvSpPr>
      <xdr:spPr>
        <a:xfrm>
          <a:off x="2527300" y="705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30,360
30,069
363.97
19,391,676
18,344,012
734,112
9,981,037
18,016,363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56266</xdr:rowOff>
    </xdr:from>
    <xdr:to>
      <xdr:col>24</xdr:col>
      <xdr:colOff>63500</xdr:colOff>
      <xdr:row>36</xdr:row>
      <xdr:rowOff>65305</xdr:rowOff>
    </xdr:to>
    <xdr:cxnSp macro="">
      <xdr:nvCxnSpPr>
        <xdr:cNvPr id="58" name="直線コネクタ 57"/>
        <xdr:cNvCxnSpPr/>
      </xdr:nvCxnSpPr>
      <xdr:spPr>
        <a:xfrm flipV="1">
          <a:off x="3797300" y="6228466"/>
          <a:ext cx="838200" cy="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20798</xdr:rowOff>
    </xdr:from>
    <xdr:ext cx="534377" cy="259045"/>
    <xdr:sp macro="" textlink="">
      <xdr:nvSpPr>
        <xdr:cNvPr id="59" name="人件費平均値テキスト"/>
        <xdr:cNvSpPr txBox="1"/>
      </xdr:nvSpPr>
      <xdr:spPr>
        <a:xfrm>
          <a:off x="4686300" y="61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65305</xdr:rowOff>
    </xdr:from>
    <xdr:to>
      <xdr:col>19</xdr:col>
      <xdr:colOff>177800</xdr:colOff>
      <xdr:row>36</xdr:row>
      <xdr:rowOff>72953</xdr:rowOff>
    </xdr:to>
    <xdr:cxnSp macro="">
      <xdr:nvCxnSpPr>
        <xdr:cNvPr id="61" name="直線コネクタ 60"/>
        <xdr:cNvCxnSpPr/>
      </xdr:nvCxnSpPr>
      <xdr:spPr>
        <a:xfrm flipV="1">
          <a:off x="2908300" y="6237505"/>
          <a:ext cx="889000" cy="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137375</xdr:rowOff>
    </xdr:from>
    <xdr:ext cx="534377" cy="259045"/>
    <xdr:sp macro="" textlink="">
      <xdr:nvSpPr>
        <xdr:cNvPr id="63" name="テキスト ボックス 62"/>
        <xdr:cNvSpPr txBox="1"/>
      </xdr:nvSpPr>
      <xdr:spPr>
        <a:xfrm>
          <a:off x="3530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64139</xdr:rowOff>
    </xdr:from>
    <xdr:to>
      <xdr:col>15</xdr:col>
      <xdr:colOff>50800</xdr:colOff>
      <xdr:row>36</xdr:row>
      <xdr:rowOff>72953</xdr:rowOff>
    </xdr:to>
    <xdr:cxnSp macro="">
      <xdr:nvCxnSpPr>
        <xdr:cNvPr id="64" name="直線コネクタ 63"/>
        <xdr:cNvCxnSpPr/>
      </xdr:nvCxnSpPr>
      <xdr:spPr>
        <a:xfrm>
          <a:off x="2019300" y="6236339"/>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137923</xdr:rowOff>
    </xdr:from>
    <xdr:ext cx="534377" cy="259045"/>
    <xdr:sp macro="" textlink="">
      <xdr:nvSpPr>
        <xdr:cNvPr id="66" name="テキスト ボックス 65"/>
        <xdr:cNvSpPr txBox="1"/>
      </xdr:nvSpPr>
      <xdr:spPr>
        <a:xfrm>
          <a:off x="2641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61221</xdr:rowOff>
    </xdr:from>
    <xdr:to>
      <xdr:col>10</xdr:col>
      <xdr:colOff>114300</xdr:colOff>
      <xdr:row>36</xdr:row>
      <xdr:rowOff>64139</xdr:rowOff>
    </xdr:to>
    <xdr:cxnSp macro="">
      <xdr:nvCxnSpPr>
        <xdr:cNvPr id="67" name="直線コネクタ 66"/>
        <xdr:cNvCxnSpPr/>
      </xdr:nvCxnSpPr>
      <xdr:spPr>
        <a:xfrm>
          <a:off x="1130300" y="6233421"/>
          <a:ext cx="8890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146034</xdr:rowOff>
    </xdr:from>
    <xdr:ext cx="534377" cy="259045"/>
    <xdr:sp macro="" textlink="">
      <xdr:nvSpPr>
        <xdr:cNvPr id="69" name="テキスト ボックス 68"/>
        <xdr:cNvSpPr txBox="1"/>
      </xdr:nvSpPr>
      <xdr:spPr>
        <a:xfrm>
          <a:off x="1752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167129</xdr:rowOff>
    </xdr:from>
    <xdr:ext cx="534377" cy="259045"/>
    <xdr:sp macro="" textlink="">
      <xdr:nvSpPr>
        <xdr:cNvPr id="71" name="テキスト ボックス 70"/>
        <xdr:cNvSpPr txBox="1"/>
      </xdr:nvSpPr>
      <xdr:spPr>
        <a:xfrm>
          <a:off x="863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5466</xdr:rowOff>
    </xdr:from>
    <xdr:to>
      <xdr:col>24</xdr:col>
      <xdr:colOff>114300</xdr:colOff>
      <xdr:row>36</xdr:row>
      <xdr:rowOff>107066</xdr:rowOff>
    </xdr:to>
    <xdr:sp macro="" textlink="">
      <xdr:nvSpPr>
        <xdr:cNvPr id="77" name="楕円 76"/>
        <xdr:cNvSpPr/>
      </xdr:nvSpPr>
      <xdr:spPr>
        <a:xfrm>
          <a:off x="4584700" y="61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28343</xdr:rowOff>
    </xdr:from>
    <xdr:ext cx="534377" cy="259045"/>
    <xdr:sp macro="" textlink="">
      <xdr:nvSpPr>
        <xdr:cNvPr id="78" name="人件費該当値テキスト"/>
        <xdr:cNvSpPr txBox="1"/>
      </xdr:nvSpPr>
      <xdr:spPr>
        <a:xfrm>
          <a:off x="4686300" y="602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14505</xdr:rowOff>
    </xdr:from>
    <xdr:to>
      <xdr:col>20</xdr:col>
      <xdr:colOff>38100</xdr:colOff>
      <xdr:row>36</xdr:row>
      <xdr:rowOff>116105</xdr:rowOff>
    </xdr:to>
    <xdr:sp macro="" textlink="">
      <xdr:nvSpPr>
        <xdr:cNvPr id="79" name="楕円 78"/>
        <xdr:cNvSpPr/>
      </xdr:nvSpPr>
      <xdr:spPr>
        <a:xfrm>
          <a:off x="3746500" y="61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132632</xdr:rowOff>
    </xdr:from>
    <xdr:ext cx="534377" cy="259045"/>
    <xdr:sp macro="" textlink="">
      <xdr:nvSpPr>
        <xdr:cNvPr id="80" name="テキスト ボックス 79"/>
        <xdr:cNvSpPr txBox="1"/>
      </xdr:nvSpPr>
      <xdr:spPr>
        <a:xfrm>
          <a:off x="3530111" y="596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22153</xdr:rowOff>
    </xdr:from>
    <xdr:to>
      <xdr:col>15</xdr:col>
      <xdr:colOff>101600</xdr:colOff>
      <xdr:row>36</xdr:row>
      <xdr:rowOff>123753</xdr:rowOff>
    </xdr:to>
    <xdr:sp macro="" textlink="">
      <xdr:nvSpPr>
        <xdr:cNvPr id="81" name="楕円 80"/>
        <xdr:cNvSpPr/>
      </xdr:nvSpPr>
      <xdr:spPr>
        <a:xfrm>
          <a:off x="2857500" y="61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140280</xdr:rowOff>
    </xdr:from>
    <xdr:ext cx="534377" cy="259045"/>
    <xdr:sp macro="" textlink="">
      <xdr:nvSpPr>
        <xdr:cNvPr id="82" name="テキスト ボックス 81"/>
        <xdr:cNvSpPr txBox="1"/>
      </xdr:nvSpPr>
      <xdr:spPr>
        <a:xfrm>
          <a:off x="2641111" y="5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13339</xdr:rowOff>
    </xdr:from>
    <xdr:to>
      <xdr:col>10</xdr:col>
      <xdr:colOff>165100</xdr:colOff>
      <xdr:row>36</xdr:row>
      <xdr:rowOff>114939</xdr:rowOff>
    </xdr:to>
    <xdr:sp macro="" textlink="">
      <xdr:nvSpPr>
        <xdr:cNvPr id="83" name="楕円 82"/>
        <xdr:cNvSpPr/>
      </xdr:nvSpPr>
      <xdr:spPr>
        <a:xfrm>
          <a:off x="1968500" y="61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131466</xdr:rowOff>
    </xdr:from>
    <xdr:ext cx="534377" cy="259045"/>
    <xdr:sp macro="" textlink="">
      <xdr:nvSpPr>
        <xdr:cNvPr id="84" name="テキスト ボックス 83"/>
        <xdr:cNvSpPr txBox="1"/>
      </xdr:nvSpPr>
      <xdr:spPr>
        <a:xfrm>
          <a:off x="1752111" y="596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10421</xdr:rowOff>
    </xdr:from>
    <xdr:to>
      <xdr:col>6</xdr:col>
      <xdr:colOff>38100</xdr:colOff>
      <xdr:row>36</xdr:row>
      <xdr:rowOff>112021</xdr:rowOff>
    </xdr:to>
    <xdr:sp macro="" textlink="">
      <xdr:nvSpPr>
        <xdr:cNvPr id="85" name="楕円 84"/>
        <xdr:cNvSpPr/>
      </xdr:nvSpPr>
      <xdr:spPr>
        <a:xfrm>
          <a:off x="1079500" y="61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128548</xdr:rowOff>
    </xdr:from>
    <xdr:ext cx="534377" cy="259045"/>
    <xdr:sp macro="" textlink="">
      <xdr:nvSpPr>
        <xdr:cNvPr id="86" name="テキスト ボックス 85"/>
        <xdr:cNvSpPr txBox="1"/>
      </xdr:nvSpPr>
      <xdr:spPr>
        <a:xfrm>
          <a:off x="863111" y="595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149726</xdr:rowOff>
    </xdr:from>
    <xdr:to>
      <xdr:col>24</xdr:col>
      <xdr:colOff>63500</xdr:colOff>
      <xdr:row>56</xdr:row>
      <xdr:rowOff>38333</xdr:rowOff>
    </xdr:to>
    <xdr:cxnSp macro="">
      <xdr:nvCxnSpPr>
        <xdr:cNvPr id="118" name="直線コネクタ 117"/>
        <xdr:cNvCxnSpPr/>
      </xdr:nvCxnSpPr>
      <xdr:spPr>
        <a:xfrm flipV="1">
          <a:off x="3797300" y="9579476"/>
          <a:ext cx="838200" cy="6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58194</xdr:rowOff>
    </xdr:from>
    <xdr:ext cx="534377" cy="259045"/>
    <xdr:sp macro="" textlink="">
      <xdr:nvSpPr>
        <xdr:cNvPr id="119" name="物件費平均値テキスト"/>
        <xdr:cNvSpPr txBox="1"/>
      </xdr:nvSpPr>
      <xdr:spPr>
        <a:xfrm>
          <a:off x="4686300" y="9659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38333</xdr:rowOff>
    </xdr:from>
    <xdr:to>
      <xdr:col>19</xdr:col>
      <xdr:colOff>177800</xdr:colOff>
      <xdr:row>56</xdr:row>
      <xdr:rowOff>76029</xdr:rowOff>
    </xdr:to>
    <xdr:cxnSp macro="">
      <xdr:nvCxnSpPr>
        <xdr:cNvPr id="121" name="直線コネクタ 120"/>
        <xdr:cNvCxnSpPr/>
      </xdr:nvCxnSpPr>
      <xdr:spPr>
        <a:xfrm flipV="1">
          <a:off x="2908300" y="9639533"/>
          <a:ext cx="889000" cy="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33919</xdr:rowOff>
    </xdr:from>
    <xdr:ext cx="534377" cy="259045"/>
    <xdr:sp macro="" textlink="">
      <xdr:nvSpPr>
        <xdr:cNvPr id="123" name="テキスト ボックス 122"/>
        <xdr:cNvSpPr txBox="1"/>
      </xdr:nvSpPr>
      <xdr:spPr>
        <a:xfrm>
          <a:off x="3530111" y="980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56446</xdr:rowOff>
    </xdr:from>
    <xdr:to>
      <xdr:col>15</xdr:col>
      <xdr:colOff>50800</xdr:colOff>
      <xdr:row>56</xdr:row>
      <xdr:rowOff>76029</xdr:rowOff>
    </xdr:to>
    <xdr:cxnSp macro="">
      <xdr:nvCxnSpPr>
        <xdr:cNvPr id="124" name="直線コネクタ 123"/>
        <xdr:cNvCxnSpPr/>
      </xdr:nvCxnSpPr>
      <xdr:spPr>
        <a:xfrm>
          <a:off x="2019300" y="9657646"/>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61253</xdr:rowOff>
    </xdr:from>
    <xdr:ext cx="534377" cy="259045"/>
    <xdr:sp macro="" textlink="">
      <xdr:nvSpPr>
        <xdr:cNvPr id="126" name="テキスト ボックス 125"/>
        <xdr:cNvSpPr txBox="1"/>
      </xdr:nvSpPr>
      <xdr:spPr>
        <a:xfrm>
          <a:off x="2641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56446</xdr:rowOff>
    </xdr:from>
    <xdr:to>
      <xdr:col>10</xdr:col>
      <xdr:colOff>114300</xdr:colOff>
      <xdr:row>56</xdr:row>
      <xdr:rowOff>66091</xdr:rowOff>
    </xdr:to>
    <xdr:cxnSp macro="">
      <xdr:nvCxnSpPr>
        <xdr:cNvPr id="127" name="直線コネクタ 126"/>
        <xdr:cNvCxnSpPr/>
      </xdr:nvCxnSpPr>
      <xdr:spPr>
        <a:xfrm flipV="1">
          <a:off x="1130300" y="9657646"/>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68187</xdr:rowOff>
    </xdr:from>
    <xdr:ext cx="534377" cy="259045"/>
    <xdr:sp macro="" textlink="">
      <xdr:nvSpPr>
        <xdr:cNvPr id="129" name="テキスト ボックス 128"/>
        <xdr:cNvSpPr txBox="1"/>
      </xdr:nvSpPr>
      <xdr:spPr>
        <a:xfrm>
          <a:off x="1752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123258</xdr:rowOff>
    </xdr:from>
    <xdr:ext cx="534377" cy="259045"/>
    <xdr:sp macro="" textlink="">
      <xdr:nvSpPr>
        <xdr:cNvPr id="131" name="テキスト ボックス 130"/>
        <xdr:cNvSpPr txBox="1"/>
      </xdr:nvSpPr>
      <xdr:spPr>
        <a:xfrm>
          <a:off x="863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98926</xdr:rowOff>
    </xdr:from>
    <xdr:to>
      <xdr:col>24</xdr:col>
      <xdr:colOff>114300</xdr:colOff>
      <xdr:row>56</xdr:row>
      <xdr:rowOff>29076</xdr:rowOff>
    </xdr:to>
    <xdr:sp macro="" textlink="">
      <xdr:nvSpPr>
        <xdr:cNvPr id="137" name="楕円 136"/>
        <xdr:cNvSpPr/>
      </xdr:nvSpPr>
      <xdr:spPr>
        <a:xfrm>
          <a:off x="4584700" y="95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121803</xdr:rowOff>
    </xdr:from>
    <xdr:ext cx="534377" cy="259045"/>
    <xdr:sp macro="" textlink="">
      <xdr:nvSpPr>
        <xdr:cNvPr id="138" name="物件費該当値テキスト"/>
        <xdr:cNvSpPr txBox="1"/>
      </xdr:nvSpPr>
      <xdr:spPr>
        <a:xfrm>
          <a:off x="4686300" y="938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158983</xdr:rowOff>
    </xdr:from>
    <xdr:to>
      <xdr:col>20</xdr:col>
      <xdr:colOff>38100</xdr:colOff>
      <xdr:row>56</xdr:row>
      <xdr:rowOff>89133</xdr:rowOff>
    </xdr:to>
    <xdr:sp macro="" textlink="">
      <xdr:nvSpPr>
        <xdr:cNvPr id="139" name="楕円 138"/>
        <xdr:cNvSpPr/>
      </xdr:nvSpPr>
      <xdr:spPr>
        <a:xfrm>
          <a:off x="3746500" y="958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105660</xdr:rowOff>
    </xdr:from>
    <xdr:ext cx="534377" cy="259045"/>
    <xdr:sp macro="" textlink="">
      <xdr:nvSpPr>
        <xdr:cNvPr id="140" name="テキスト ボックス 139"/>
        <xdr:cNvSpPr txBox="1"/>
      </xdr:nvSpPr>
      <xdr:spPr>
        <a:xfrm>
          <a:off x="3530111" y="936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25229</xdr:rowOff>
    </xdr:from>
    <xdr:to>
      <xdr:col>15</xdr:col>
      <xdr:colOff>101600</xdr:colOff>
      <xdr:row>56</xdr:row>
      <xdr:rowOff>126829</xdr:rowOff>
    </xdr:to>
    <xdr:sp macro="" textlink="">
      <xdr:nvSpPr>
        <xdr:cNvPr id="141" name="楕円 140"/>
        <xdr:cNvSpPr/>
      </xdr:nvSpPr>
      <xdr:spPr>
        <a:xfrm>
          <a:off x="2857500" y="96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143356</xdr:rowOff>
    </xdr:from>
    <xdr:ext cx="534377" cy="259045"/>
    <xdr:sp macro="" textlink="">
      <xdr:nvSpPr>
        <xdr:cNvPr id="142" name="テキスト ボックス 141"/>
        <xdr:cNvSpPr txBox="1"/>
      </xdr:nvSpPr>
      <xdr:spPr>
        <a:xfrm>
          <a:off x="2641111" y="94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5646</xdr:rowOff>
    </xdr:from>
    <xdr:to>
      <xdr:col>10</xdr:col>
      <xdr:colOff>165100</xdr:colOff>
      <xdr:row>56</xdr:row>
      <xdr:rowOff>107246</xdr:rowOff>
    </xdr:to>
    <xdr:sp macro="" textlink="">
      <xdr:nvSpPr>
        <xdr:cNvPr id="143" name="楕円 142"/>
        <xdr:cNvSpPr/>
      </xdr:nvSpPr>
      <xdr:spPr>
        <a:xfrm>
          <a:off x="1968500" y="96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123773</xdr:rowOff>
    </xdr:from>
    <xdr:ext cx="534377" cy="259045"/>
    <xdr:sp macro="" textlink="">
      <xdr:nvSpPr>
        <xdr:cNvPr id="144" name="テキスト ボックス 143"/>
        <xdr:cNvSpPr txBox="1"/>
      </xdr:nvSpPr>
      <xdr:spPr>
        <a:xfrm>
          <a:off x="1752111" y="938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xdr:rowOff>
    </xdr:from>
    <xdr:to>
      <xdr:col>6</xdr:col>
      <xdr:colOff>38100</xdr:colOff>
      <xdr:row>56</xdr:row>
      <xdr:rowOff>116891</xdr:rowOff>
    </xdr:to>
    <xdr:sp macro="" textlink="">
      <xdr:nvSpPr>
        <xdr:cNvPr id="145" name="楕円 144"/>
        <xdr:cNvSpPr/>
      </xdr:nvSpPr>
      <xdr:spPr>
        <a:xfrm>
          <a:off x="1079500" y="96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133418</xdr:rowOff>
    </xdr:from>
    <xdr:ext cx="534377" cy="259045"/>
    <xdr:sp macro="" textlink="">
      <xdr:nvSpPr>
        <xdr:cNvPr id="146" name="テキスト ボックス 145"/>
        <xdr:cNvSpPr txBox="1"/>
      </xdr:nvSpPr>
      <xdr:spPr>
        <a:xfrm>
          <a:off x="863111" y="93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72225</xdr:rowOff>
    </xdr:from>
    <xdr:to>
      <xdr:col>24</xdr:col>
      <xdr:colOff>63500</xdr:colOff>
      <xdr:row>78</xdr:row>
      <xdr:rowOff>85370</xdr:rowOff>
    </xdr:to>
    <xdr:cxnSp macro="">
      <xdr:nvCxnSpPr>
        <xdr:cNvPr id="175" name="直線コネクタ 174"/>
        <xdr:cNvCxnSpPr/>
      </xdr:nvCxnSpPr>
      <xdr:spPr>
        <a:xfrm>
          <a:off x="3797300" y="13445325"/>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72225</xdr:rowOff>
    </xdr:from>
    <xdr:to>
      <xdr:col>19</xdr:col>
      <xdr:colOff>177800</xdr:colOff>
      <xdr:row>78</xdr:row>
      <xdr:rowOff>81331</xdr:rowOff>
    </xdr:to>
    <xdr:cxnSp macro="">
      <xdr:nvCxnSpPr>
        <xdr:cNvPr id="178" name="直線コネクタ 177"/>
        <xdr:cNvCxnSpPr/>
      </xdr:nvCxnSpPr>
      <xdr:spPr>
        <a:xfrm flipV="1">
          <a:off x="2908300" y="13445325"/>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81331</xdr:rowOff>
    </xdr:from>
    <xdr:to>
      <xdr:col>15</xdr:col>
      <xdr:colOff>50800</xdr:colOff>
      <xdr:row>78</xdr:row>
      <xdr:rowOff>96304</xdr:rowOff>
    </xdr:to>
    <xdr:cxnSp macro="">
      <xdr:nvCxnSpPr>
        <xdr:cNvPr id="181" name="直線コネクタ 180"/>
        <xdr:cNvCxnSpPr/>
      </xdr:nvCxnSpPr>
      <xdr:spPr>
        <a:xfrm flipV="1">
          <a:off x="2019300" y="13454431"/>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92760</xdr:rowOff>
    </xdr:from>
    <xdr:to>
      <xdr:col>10</xdr:col>
      <xdr:colOff>114300</xdr:colOff>
      <xdr:row>78</xdr:row>
      <xdr:rowOff>96304</xdr:rowOff>
    </xdr:to>
    <xdr:cxnSp macro="">
      <xdr:nvCxnSpPr>
        <xdr:cNvPr id="184" name="直線コネクタ 183"/>
        <xdr:cNvCxnSpPr/>
      </xdr:nvCxnSpPr>
      <xdr:spPr>
        <a:xfrm>
          <a:off x="1130300" y="13465860"/>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62361</xdr:rowOff>
    </xdr:from>
    <xdr:ext cx="469744" cy="259045"/>
    <xdr:sp macro="" textlink="">
      <xdr:nvSpPr>
        <xdr:cNvPr id="188" name="テキスト ボックス 187"/>
        <xdr:cNvSpPr txBox="1"/>
      </xdr:nvSpPr>
      <xdr:spPr>
        <a:xfrm>
          <a:off x="895428"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34570</xdr:rowOff>
    </xdr:from>
    <xdr:to>
      <xdr:col>24</xdr:col>
      <xdr:colOff>114300</xdr:colOff>
      <xdr:row>78</xdr:row>
      <xdr:rowOff>136170</xdr:rowOff>
    </xdr:to>
    <xdr:sp macro="" textlink="">
      <xdr:nvSpPr>
        <xdr:cNvPr id="194" name="楕円 193"/>
        <xdr:cNvSpPr/>
      </xdr:nvSpPr>
      <xdr:spPr>
        <a:xfrm>
          <a:off x="4584700" y="134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120947</xdr:rowOff>
    </xdr:from>
    <xdr:ext cx="469744" cy="259045"/>
    <xdr:sp macro="" textlink="">
      <xdr:nvSpPr>
        <xdr:cNvPr id="195" name="維持補修費該当値テキスト"/>
        <xdr:cNvSpPr txBox="1"/>
      </xdr:nvSpPr>
      <xdr:spPr>
        <a:xfrm>
          <a:off x="4686300" y="1332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21425</xdr:rowOff>
    </xdr:from>
    <xdr:to>
      <xdr:col>20</xdr:col>
      <xdr:colOff>38100</xdr:colOff>
      <xdr:row>78</xdr:row>
      <xdr:rowOff>123025</xdr:rowOff>
    </xdr:to>
    <xdr:sp macro="" textlink="">
      <xdr:nvSpPr>
        <xdr:cNvPr id="196" name="楕円 195"/>
        <xdr:cNvSpPr/>
      </xdr:nvSpPr>
      <xdr:spPr>
        <a:xfrm>
          <a:off x="3746500" y="133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114152</xdr:rowOff>
    </xdr:from>
    <xdr:ext cx="469744" cy="259045"/>
    <xdr:sp macro="" textlink="">
      <xdr:nvSpPr>
        <xdr:cNvPr id="197" name="テキスト ボックス 196"/>
        <xdr:cNvSpPr txBox="1"/>
      </xdr:nvSpPr>
      <xdr:spPr>
        <a:xfrm>
          <a:off x="3562428" y="1348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30531</xdr:rowOff>
    </xdr:from>
    <xdr:to>
      <xdr:col>15</xdr:col>
      <xdr:colOff>101600</xdr:colOff>
      <xdr:row>78</xdr:row>
      <xdr:rowOff>132131</xdr:rowOff>
    </xdr:to>
    <xdr:sp macro="" textlink="">
      <xdr:nvSpPr>
        <xdr:cNvPr id="198" name="楕円 197"/>
        <xdr:cNvSpPr/>
      </xdr:nvSpPr>
      <xdr:spPr>
        <a:xfrm>
          <a:off x="2857500" y="134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123258</xdr:rowOff>
    </xdr:from>
    <xdr:ext cx="469744" cy="259045"/>
    <xdr:sp macro="" textlink="">
      <xdr:nvSpPr>
        <xdr:cNvPr id="199" name="テキスト ボックス 198"/>
        <xdr:cNvSpPr txBox="1"/>
      </xdr:nvSpPr>
      <xdr:spPr>
        <a:xfrm>
          <a:off x="2673428" y="1349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45504</xdr:rowOff>
    </xdr:from>
    <xdr:to>
      <xdr:col>10</xdr:col>
      <xdr:colOff>165100</xdr:colOff>
      <xdr:row>78</xdr:row>
      <xdr:rowOff>147104</xdr:rowOff>
    </xdr:to>
    <xdr:sp macro="" textlink="">
      <xdr:nvSpPr>
        <xdr:cNvPr id="200" name="楕円 199"/>
        <xdr:cNvSpPr/>
      </xdr:nvSpPr>
      <xdr:spPr>
        <a:xfrm>
          <a:off x="1968500" y="134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138231</xdr:rowOff>
    </xdr:from>
    <xdr:ext cx="469744" cy="259045"/>
    <xdr:sp macro="" textlink="">
      <xdr:nvSpPr>
        <xdr:cNvPr id="201" name="テキスト ボックス 200"/>
        <xdr:cNvSpPr txBox="1"/>
      </xdr:nvSpPr>
      <xdr:spPr>
        <a:xfrm>
          <a:off x="1784428" y="1351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41960</xdr:rowOff>
    </xdr:from>
    <xdr:to>
      <xdr:col>6</xdr:col>
      <xdr:colOff>38100</xdr:colOff>
      <xdr:row>78</xdr:row>
      <xdr:rowOff>143560</xdr:rowOff>
    </xdr:to>
    <xdr:sp macro="" textlink="">
      <xdr:nvSpPr>
        <xdr:cNvPr id="202" name="楕円 201"/>
        <xdr:cNvSpPr/>
      </xdr:nvSpPr>
      <xdr:spPr>
        <a:xfrm>
          <a:off x="1079500" y="134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134687</xdr:rowOff>
    </xdr:from>
    <xdr:ext cx="469744" cy="259045"/>
    <xdr:sp macro="" textlink="">
      <xdr:nvSpPr>
        <xdr:cNvPr id="203" name="テキスト ボックス 202"/>
        <xdr:cNvSpPr txBox="1"/>
      </xdr:nvSpPr>
      <xdr:spPr>
        <a:xfrm>
          <a:off x="895428" y="1350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55727</xdr:rowOff>
    </xdr:from>
    <xdr:to>
      <xdr:col>24</xdr:col>
      <xdr:colOff>63500</xdr:colOff>
      <xdr:row>98</xdr:row>
      <xdr:rowOff>74923</xdr:rowOff>
    </xdr:to>
    <xdr:cxnSp macro="">
      <xdr:nvCxnSpPr>
        <xdr:cNvPr id="233" name="直線コネクタ 232"/>
        <xdr:cNvCxnSpPr/>
      </xdr:nvCxnSpPr>
      <xdr:spPr>
        <a:xfrm flipV="1">
          <a:off x="3797300" y="16857827"/>
          <a:ext cx="838200" cy="1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5204</xdr:rowOff>
    </xdr:from>
    <xdr:ext cx="599010" cy="259045"/>
    <xdr:sp macro="" textlink="">
      <xdr:nvSpPr>
        <xdr:cNvPr id="234" name="扶助費平均値テキスト"/>
        <xdr:cNvSpPr txBox="1"/>
      </xdr:nvSpPr>
      <xdr:spPr>
        <a:xfrm>
          <a:off x="4686300" y="1629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74168</xdr:rowOff>
    </xdr:from>
    <xdr:to>
      <xdr:col>19</xdr:col>
      <xdr:colOff>177800</xdr:colOff>
      <xdr:row>98</xdr:row>
      <xdr:rowOff>74923</xdr:rowOff>
    </xdr:to>
    <xdr:cxnSp macro="">
      <xdr:nvCxnSpPr>
        <xdr:cNvPr id="236" name="直線コネクタ 235"/>
        <xdr:cNvCxnSpPr/>
      </xdr:nvCxnSpPr>
      <xdr:spPr>
        <a:xfrm>
          <a:off x="2908300" y="16876268"/>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134058</xdr:rowOff>
    </xdr:from>
    <xdr:ext cx="599010" cy="259045"/>
    <xdr:sp macro="" textlink="">
      <xdr:nvSpPr>
        <xdr:cNvPr id="238" name="テキスト ボックス 237"/>
        <xdr:cNvSpPr txBox="1"/>
      </xdr:nvSpPr>
      <xdr:spPr>
        <a:xfrm>
          <a:off x="3497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74168</xdr:rowOff>
    </xdr:from>
    <xdr:to>
      <xdr:col>15</xdr:col>
      <xdr:colOff>50800</xdr:colOff>
      <xdr:row>98</xdr:row>
      <xdr:rowOff>101509</xdr:rowOff>
    </xdr:to>
    <xdr:cxnSp macro="">
      <xdr:nvCxnSpPr>
        <xdr:cNvPr id="239" name="直線コネクタ 238"/>
        <xdr:cNvCxnSpPr/>
      </xdr:nvCxnSpPr>
      <xdr:spPr>
        <a:xfrm flipV="1">
          <a:off x="2019300" y="16876268"/>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138606</xdr:rowOff>
    </xdr:from>
    <xdr:ext cx="599010" cy="259045"/>
    <xdr:sp macro="" textlink="">
      <xdr:nvSpPr>
        <xdr:cNvPr id="241" name="テキスト ボックス 240"/>
        <xdr:cNvSpPr txBox="1"/>
      </xdr:nvSpPr>
      <xdr:spPr>
        <a:xfrm>
          <a:off x="2608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101509</xdr:rowOff>
    </xdr:from>
    <xdr:to>
      <xdr:col>10</xdr:col>
      <xdr:colOff>114300</xdr:colOff>
      <xdr:row>98</xdr:row>
      <xdr:rowOff>142230</xdr:rowOff>
    </xdr:to>
    <xdr:cxnSp macro="">
      <xdr:nvCxnSpPr>
        <xdr:cNvPr id="242" name="直線コネクタ 241"/>
        <xdr:cNvCxnSpPr/>
      </xdr:nvCxnSpPr>
      <xdr:spPr>
        <a:xfrm flipV="1">
          <a:off x="1130300" y="16903609"/>
          <a:ext cx="889000" cy="4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142668</xdr:rowOff>
    </xdr:from>
    <xdr:ext cx="599010" cy="259045"/>
    <xdr:sp macro="" textlink="">
      <xdr:nvSpPr>
        <xdr:cNvPr id="244" name="テキスト ボックス 243"/>
        <xdr:cNvSpPr txBox="1"/>
      </xdr:nvSpPr>
      <xdr:spPr>
        <a:xfrm>
          <a:off x="1719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34610</xdr:rowOff>
    </xdr:from>
    <xdr:ext cx="599010" cy="259045"/>
    <xdr:sp macro="" textlink="">
      <xdr:nvSpPr>
        <xdr:cNvPr id="246" name="テキスト ボックス 245"/>
        <xdr:cNvSpPr txBox="1"/>
      </xdr:nvSpPr>
      <xdr:spPr>
        <a:xfrm>
          <a:off x="830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4927</xdr:rowOff>
    </xdr:from>
    <xdr:to>
      <xdr:col>24</xdr:col>
      <xdr:colOff>114300</xdr:colOff>
      <xdr:row>98</xdr:row>
      <xdr:rowOff>106527</xdr:rowOff>
    </xdr:to>
    <xdr:sp macro="" textlink="">
      <xdr:nvSpPr>
        <xdr:cNvPr id="252" name="楕円 251"/>
        <xdr:cNvSpPr/>
      </xdr:nvSpPr>
      <xdr:spPr>
        <a:xfrm>
          <a:off x="4584700" y="1680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154804</xdr:rowOff>
    </xdr:from>
    <xdr:ext cx="534377" cy="259045"/>
    <xdr:sp macro="" textlink="">
      <xdr:nvSpPr>
        <xdr:cNvPr id="253" name="扶助費該当値テキスト"/>
        <xdr:cNvSpPr txBox="1"/>
      </xdr:nvSpPr>
      <xdr:spPr>
        <a:xfrm>
          <a:off x="4686300" y="1678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24123</xdr:rowOff>
    </xdr:from>
    <xdr:to>
      <xdr:col>20</xdr:col>
      <xdr:colOff>38100</xdr:colOff>
      <xdr:row>98</xdr:row>
      <xdr:rowOff>125723</xdr:rowOff>
    </xdr:to>
    <xdr:sp macro="" textlink="">
      <xdr:nvSpPr>
        <xdr:cNvPr id="254" name="楕円 253"/>
        <xdr:cNvSpPr/>
      </xdr:nvSpPr>
      <xdr:spPr>
        <a:xfrm>
          <a:off x="3746500" y="168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116850</xdr:rowOff>
    </xdr:from>
    <xdr:ext cx="534377" cy="259045"/>
    <xdr:sp macro="" textlink="">
      <xdr:nvSpPr>
        <xdr:cNvPr id="255" name="テキスト ボックス 254"/>
        <xdr:cNvSpPr txBox="1"/>
      </xdr:nvSpPr>
      <xdr:spPr>
        <a:xfrm>
          <a:off x="3530111"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23368</xdr:rowOff>
    </xdr:from>
    <xdr:to>
      <xdr:col>15</xdr:col>
      <xdr:colOff>101600</xdr:colOff>
      <xdr:row>98</xdr:row>
      <xdr:rowOff>124968</xdr:rowOff>
    </xdr:to>
    <xdr:sp macro="" textlink="">
      <xdr:nvSpPr>
        <xdr:cNvPr id="256" name="楕円 255"/>
        <xdr:cNvSpPr/>
      </xdr:nvSpPr>
      <xdr:spPr>
        <a:xfrm>
          <a:off x="2857500" y="168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116095</xdr:rowOff>
    </xdr:from>
    <xdr:ext cx="534377" cy="259045"/>
    <xdr:sp macro="" textlink="">
      <xdr:nvSpPr>
        <xdr:cNvPr id="257" name="テキスト ボックス 256"/>
        <xdr:cNvSpPr txBox="1"/>
      </xdr:nvSpPr>
      <xdr:spPr>
        <a:xfrm>
          <a:off x="2641111" y="1691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50709</xdr:rowOff>
    </xdr:from>
    <xdr:to>
      <xdr:col>10</xdr:col>
      <xdr:colOff>165100</xdr:colOff>
      <xdr:row>98</xdr:row>
      <xdr:rowOff>152309</xdr:rowOff>
    </xdr:to>
    <xdr:sp macro="" textlink="">
      <xdr:nvSpPr>
        <xdr:cNvPr id="258" name="楕円 257"/>
        <xdr:cNvSpPr/>
      </xdr:nvSpPr>
      <xdr:spPr>
        <a:xfrm>
          <a:off x="1968500" y="1685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143436</xdr:rowOff>
    </xdr:from>
    <xdr:ext cx="534377" cy="259045"/>
    <xdr:sp macro="" textlink="">
      <xdr:nvSpPr>
        <xdr:cNvPr id="259" name="テキスト ボックス 258"/>
        <xdr:cNvSpPr txBox="1"/>
      </xdr:nvSpPr>
      <xdr:spPr>
        <a:xfrm>
          <a:off x="1752111" y="1694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91430</xdr:rowOff>
    </xdr:from>
    <xdr:to>
      <xdr:col>6</xdr:col>
      <xdr:colOff>38100</xdr:colOff>
      <xdr:row>99</xdr:row>
      <xdr:rowOff>21580</xdr:rowOff>
    </xdr:to>
    <xdr:sp macro="" textlink="">
      <xdr:nvSpPr>
        <xdr:cNvPr id="260" name="楕円 259"/>
        <xdr:cNvSpPr/>
      </xdr:nvSpPr>
      <xdr:spPr>
        <a:xfrm>
          <a:off x="1079500" y="168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12707</xdr:rowOff>
    </xdr:from>
    <xdr:ext cx="534377" cy="259045"/>
    <xdr:sp macro="" textlink="">
      <xdr:nvSpPr>
        <xdr:cNvPr id="261" name="テキスト ボックス 260"/>
        <xdr:cNvSpPr txBox="1"/>
      </xdr:nvSpPr>
      <xdr:spPr>
        <a:xfrm>
          <a:off x="863111" y="169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143937</xdr:rowOff>
    </xdr:from>
    <xdr:to>
      <xdr:col>55</xdr:col>
      <xdr:colOff>0</xdr:colOff>
      <xdr:row>36</xdr:row>
      <xdr:rowOff>67234</xdr:rowOff>
    </xdr:to>
    <xdr:cxnSp macro="">
      <xdr:nvCxnSpPr>
        <xdr:cNvPr id="290" name="直線コネクタ 289"/>
        <xdr:cNvCxnSpPr/>
      </xdr:nvCxnSpPr>
      <xdr:spPr>
        <a:xfrm flipV="1">
          <a:off x="9639300" y="5973237"/>
          <a:ext cx="838200" cy="26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143977</xdr:rowOff>
    </xdr:from>
    <xdr:ext cx="534377" cy="259045"/>
    <xdr:sp macro="" textlink="">
      <xdr:nvSpPr>
        <xdr:cNvPr id="291" name="補助費等平均値テキスト"/>
        <xdr:cNvSpPr txBox="1"/>
      </xdr:nvSpPr>
      <xdr:spPr>
        <a:xfrm>
          <a:off x="10528300" y="614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67234</xdr:rowOff>
    </xdr:from>
    <xdr:to>
      <xdr:col>50</xdr:col>
      <xdr:colOff>114300</xdr:colOff>
      <xdr:row>36</xdr:row>
      <xdr:rowOff>84851</xdr:rowOff>
    </xdr:to>
    <xdr:cxnSp macro="">
      <xdr:nvCxnSpPr>
        <xdr:cNvPr id="293" name="直線コネクタ 292"/>
        <xdr:cNvCxnSpPr/>
      </xdr:nvCxnSpPr>
      <xdr:spPr>
        <a:xfrm flipV="1">
          <a:off x="8750300" y="6239434"/>
          <a:ext cx="889000" cy="1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142209</xdr:rowOff>
    </xdr:from>
    <xdr:ext cx="534377" cy="259045"/>
    <xdr:sp macro="" textlink="">
      <xdr:nvSpPr>
        <xdr:cNvPr id="295" name="テキスト ボックス 294"/>
        <xdr:cNvSpPr txBox="1"/>
      </xdr:nvSpPr>
      <xdr:spPr>
        <a:xfrm>
          <a:off x="9372111" y="63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84851</xdr:rowOff>
    </xdr:from>
    <xdr:to>
      <xdr:col>45</xdr:col>
      <xdr:colOff>177800</xdr:colOff>
      <xdr:row>36</xdr:row>
      <xdr:rowOff>114234</xdr:rowOff>
    </xdr:to>
    <xdr:cxnSp macro="">
      <xdr:nvCxnSpPr>
        <xdr:cNvPr id="296" name="直線コネクタ 295"/>
        <xdr:cNvCxnSpPr/>
      </xdr:nvCxnSpPr>
      <xdr:spPr>
        <a:xfrm flipV="1">
          <a:off x="7861300" y="6257051"/>
          <a:ext cx="889000" cy="2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168101</xdr:rowOff>
    </xdr:from>
    <xdr:ext cx="534377" cy="259045"/>
    <xdr:sp macro="" textlink="">
      <xdr:nvSpPr>
        <xdr:cNvPr id="298" name="テキスト ボックス 297"/>
        <xdr:cNvSpPr txBox="1"/>
      </xdr:nvSpPr>
      <xdr:spPr>
        <a:xfrm>
          <a:off x="8483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5626</xdr:rowOff>
    </xdr:from>
    <xdr:to>
      <xdr:col>41</xdr:col>
      <xdr:colOff>50800</xdr:colOff>
      <xdr:row>36</xdr:row>
      <xdr:rowOff>114234</xdr:rowOff>
    </xdr:to>
    <xdr:cxnSp macro="">
      <xdr:nvCxnSpPr>
        <xdr:cNvPr id="299" name="直線コネクタ 298"/>
        <xdr:cNvCxnSpPr/>
      </xdr:nvCxnSpPr>
      <xdr:spPr>
        <a:xfrm>
          <a:off x="6972300" y="6177826"/>
          <a:ext cx="889000" cy="10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6961</xdr:rowOff>
    </xdr:from>
    <xdr:ext cx="534377" cy="259045"/>
    <xdr:sp macro="" textlink="">
      <xdr:nvSpPr>
        <xdr:cNvPr id="301" name="テキスト ボックス 300"/>
        <xdr:cNvSpPr txBox="1"/>
      </xdr:nvSpPr>
      <xdr:spPr>
        <a:xfrm>
          <a:off x="7594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155849</xdr:rowOff>
    </xdr:from>
    <xdr:ext cx="534377" cy="259045"/>
    <xdr:sp macro="" textlink="">
      <xdr:nvSpPr>
        <xdr:cNvPr id="303" name="テキスト ボックス 302"/>
        <xdr:cNvSpPr txBox="1"/>
      </xdr:nvSpPr>
      <xdr:spPr>
        <a:xfrm>
          <a:off x="6705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93137</xdr:rowOff>
    </xdr:from>
    <xdr:to>
      <xdr:col>55</xdr:col>
      <xdr:colOff>50800</xdr:colOff>
      <xdr:row>35</xdr:row>
      <xdr:rowOff>23287</xdr:rowOff>
    </xdr:to>
    <xdr:sp macro="" textlink="">
      <xdr:nvSpPr>
        <xdr:cNvPr id="309" name="楕円 308"/>
        <xdr:cNvSpPr/>
      </xdr:nvSpPr>
      <xdr:spPr>
        <a:xfrm>
          <a:off x="10426700" y="59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116014</xdr:rowOff>
    </xdr:from>
    <xdr:ext cx="534377" cy="259045"/>
    <xdr:sp macro="" textlink="">
      <xdr:nvSpPr>
        <xdr:cNvPr id="310" name="補助費等該当値テキスト"/>
        <xdr:cNvSpPr txBox="1"/>
      </xdr:nvSpPr>
      <xdr:spPr>
        <a:xfrm>
          <a:off x="10528300" y="577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16434</xdr:rowOff>
    </xdr:from>
    <xdr:to>
      <xdr:col>50</xdr:col>
      <xdr:colOff>165100</xdr:colOff>
      <xdr:row>36</xdr:row>
      <xdr:rowOff>118034</xdr:rowOff>
    </xdr:to>
    <xdr:sp macro="" textlink="">
      <xdr:nvSpPr>
        <xdr:cNvPr id="311" name="楕円 310"/>
        <xdr:cNvSpPr/>
      </xdr:nvSpPr>
      <xdr:spPr>
        <a:xfrm>
          <a:off x="9588500" y="61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134561</xdr:rowOff>
    </xdr:from>
    <xdr:ext cx="534377" cy="259045"/>
    <xdr:sp macro="" textlink="">
      <xdr:nvSpPr>
        <xdr:cNvPr id="312" name="テキスト ボックス 311"/>
        <xdr:cNvSpPr txBox="1"/>
      </xdr:nvSpPr>
      <xdr:spPr>
        <a:xfrm>
          <a:off x="9372111" y="59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34051</xdr:rowOff>
    </xdr:from>
    <xdr:to>
      <xdr:col>46</xdr:col>
      <xdr:colOff>38100</xdr:colOff>
      <xdr:row>36</xdr:row>
      <xdr:rowOff>135651</xdr:rowOff>
    </xdr:to>
    <xdr:sp macro="" textlink="">
      <xdr:nvSpPr>
        <xdr:cNvPr id="313" name="楕円 312"/>
        <xdr:cNvSpPr/>
      </xdr:nvSpPr>
      <xdr:spPr>
        <a:xfrm>
          <a:off x="8699500" y="620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152178</xdr:rowOff>
    </xdr:from>
    <xdr:ext cx="534377" cy="259045"/>
    <xdr:sp macro="" textlink="">
      <xdr:nvSpPr>
        <xdr:cNvPr id="314" name="テキスト ボックス 313"/>
        <xdr:cNvSpPr txBox="1"/>
      </xdr:nvSpPr>
      <xdr:spPr>
        <a:xfrm>
          <a:off x="8483111" y="598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63434</xdr:rowOff>
    </xdr:from>
    <xdr:to>
      <xdr:col>41</xdr:col>
      <xdr:colOff>101600</xdr:colOff>
      <xdr:row>36</xdr:row>
      <xdr:rowOff>165034</xdr:rowOff>
    </xdr:to>
    <xdr:sp macro="" textlink="">
      <xdr:nvSpPr>
        <xdr:cNvPr id="315" name="楕円 314"/>
        <xdr:cNvSpPr/>
      </xdr:nvSpPr>
      <xdr:spPr>
        <a:xfrm>
          <a:off x="7810500" y="623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10111</xdr:rowOff>
    </xdr:from>
    <xdr:ext cx="534377" cy="259045"/>
    <xdr:sp macro="" textlink="">
      <xdr:nvSpPr>
        <xdr:cNvPr id="316" name="テキスト ボックス 315"/>
        <xdr:cNvSpPr txBox="1"/>
      </xdr:nvSpPr>
      <xdr:spPr>
        <a:xfrm>
          <a:off x="7594111" y="60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126276</xdr:rowOff>
    </xdr:from>
    <xdr:to>
      <xdr:col>36</xdr:col>
      <xdr:colOff>165100</xdr:colOff>
      <xdr:row>36</xdr:row>
      <xdr:rowOff>56426</xdr:rowOff>
    </xdr:to>
    <xdr:sp macro="" textlink="">
      <xdr:nvSpPr>
        <xdr:cNvPr id="317" name="楕円 316"/>
        <xdr:cNvSpPr/>
      </xdr:nvSpPr>
      <xdr:spPr>
        <a:xfrm>
          <a:off x="6921500" y="61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72953</xdr:rowOff>
    </xdr:from>
    <xdr:ext cx="534377" cy="259045"/>
    <xdr:sp macro="" textlink="">
      <xdr:nvSpPr>
        <xdr:cNvPr id="318" name="テキスト ボックス 317"/>
        <xdr:cNvSpPr txBox="1"/>
      </xdr:nvSpPr>
      <xdr:spPr>
        <a:xfrm>
          <a:off x="6705111" y="590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18601</xdr:rowOff>
    </xdr:from>
    <xdr:to>
      <xdr:col>55</xdr:col>
      <xdr:colOff>0</xdr:colOff>
      <xdr:row>56</xdr:row>
      <xdr:rowOff>38604</xdr:rowOff>
    </xdr:to>
    <xdr:cxnSp macro="">
      <xdr:nvCxnSpPr>
        <xdr:cNvPr id="345" name="直線コネクタ 344"/>
        <xdr:cNvCxnSpPr/>
      </xdr:nvCxnSpPr>
      <xdr:spPr>
        <a:xfrm flipV="1">
          <a:off x="9639300" y="9619801"/>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47722</xdr:rowOff>
    </xdr:from>
    <xdr:ext cx="534377" cy="259045"/>
    <xdr:sp macro="" textlink="">
      <xdr:nvSpPr>
        <xdr:cNvPr id="346" name="普通建設事業費平均値テキスト"/>
        <xdr:cNvSpPr txBox="1"/>
      </xdr:nvSpPr>
      <xdr:spPr>
        <a:xfrm>
          <a:off x="10528300" y="9648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38604</xdr:rowOff>
    </xdr:from>
    <xdr:to>
      <xdr:col>50</xdr:col>
      <xdr:colOff>114300</xdr:colOff>
      <xdr:row>57</xdr:row>
      <xdr:rowOff>21258</xdr:rowOff>
    </xdr:to>
    <xdr:cxnSp macro="">
      <xdr:nvCxnSpPr>
        <xdr:cNvPr id="348" name="直線コネクタ 347"/>
        <xdr:cNvCxnSpPr/>
      </xdr:nvCxnSpPr>
      <xdr:spPr>
        <a:xfrm flipV="1">
          <a:off x="8750300" y="9639804"/>
          <a:ext cx="889000" cy="15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55532</xdr:rowOff>
    </xdr:from>
    <xdr:ext cx="534377" cy="259045"/>
    <xdr:sp macro="" textlink="">
      <xdr:nvSpPr>
        <xdr:cNvPr id="350" name="テキスト ボックス 349"/>
        <xdr:cNvSpPr txBox="1"/>
      </xdr:nvSpPr>
      <xdr:spPr>
        <a:xfrm>
          <a:off x="9372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144907</xdr:rowOff>
    </xdr:from>
    <xdr:to>
      <xdr:col>45</xdr:col>
      <xdr:colOff>177800</xdr:colOff>
      <xdr:row>57</xdr:row>
      <xdr:rowOff>21258</xdr:rowOff>
    </xdr:to>
    <xdr:cxnSp macro="">
      <xdr:nvCxnSpPr>
        <xdr:cNvPr id="351" name="直線コネクタ 350"/>
        <xdr:cNvCxnSpPr/>
      </xdr:nvCxnSpPr>
      <xdr:spPr>
        <a:xfrm>
          <a:off x="7861300" y="9746107"/>
          <a:ext cx="889000" cy="4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144907</xdr:rowOff>
    </xdr:from>
    <xdr:to>
      <xdr:col>41</xdr:col>
      <xdr:colOff>50800</xdr:colOff>
      <xdr:row>56</xdr:row>
      <xdr:rowOff>148670</xdr:rowOff>
    </xdr:to>
    <xdr:cxnSp macro="">
      <xdr:nvCxnSpPr>
        <xdr:cNvPr id="354" name="直線コネクタ 353"/>
        <xdr:cNvCxnSpPr/>
      </xdr:nvCxnSpPr>
      <xdr:spPr>
        <a:xfrm flipV="1">
          <a:off x="6972300" y="9746107"/>
          <a:ext cx="8890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46963</xdr:rowOff>
    </xdr:from>
    <xdr:ext cx="534377" cy="259045"/>
    <xdr:sp macro="" textlink="">
      <xdr:nvSpPr>
        <xdr:cNvPr id="356" name="テキスト ボックス 355"/>
        <xdr:cNvSpPr txBox="1"/>
      </xdr:nvSpPr>
      <xdr:spPr>
        <a:xfrm>
          <a:off x="7594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61717</xdr:rowOff>
    </xdr:from>
    <xdr:ext cx="534377" cy="259045"/>
    <xdr:sp macro="" textlink="">
      <xdr:nvSpPr>
        <xdr:cNvPr id="358" name="テキスト ボックス 357"/>
        <xdr:cNvSpPr txBox="1"/>
      </xdr:nvSpPr>
      <xdr:spPr>
        <a:xfrm>
          <a:off x="6705111" y="98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139251</xdr:rowOff>
    </xdr:from>
    <xdr:to>
      <xdr:col>55</xdr:col>
      <xdr:colOff>50800</xdr:colOff>
      <xdr:row>56</xdr:row>
      <xdr:rowOff>69401</xdr:rowOff>
    </xdr:to>
    <xdr:sp macro="" textlink="">
      <xdr:nvSpPr>
        <xdr:cNvPr id="364" name="楕円 363"/>
        <xdr:cNvSpPr/>
      </xdr:nvSpPr>
      <xdr:spPr>
        <a:xfrm>
          <a:off x="10426700" y="95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162128</xdr:rowOff>
    </xdr:from>
    <xdr:ext cx="599010" cy="259045"/>
    <xdr:sp macro="" textlink="">
      <xdr:nvSpPr>
        <xdr:cNvPr id="365" name="普通建設事業費該当値テキスト"/>
        <xdr:cNvSpPr txBox="1"/>
      </xdr:nvSpPr>
      <xdr:spPr>
        <a:xfrm>
          <a:off x="10528300" y="942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159254</xdr:rowOff>
    </xdr:from>
    <xdr:to>
      <xdr:col>50</xdr:col>
      <xdr:colOff>165100</xdr:colOff>
      <xdr:row>56</xdr:row>
      <xdr:rowOff>89404</xdr:rowOff>
    </xdr:to>
    <xdr:sp macro="" textlink="">
      <xdr:nvSpPr>
        <xdr:cNvPr id="366" name="楕円 365"/>
        <xdr:cNvSpPr/>
      </xdr:nvSpPr>
      <xdr:spPr>
        <a:xfrm>
          <a:off x="9588500" y="958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105931</xdr:rowOff>
    </xdr:from>
    <xdr:ext cx="534377" cy="259045"/>
    <xdr:sp macro="" textlink="">
      <xdr:nvSpPr>
        <xdr:cNvPr id="367" name="テキスト ボックス 366"/>
        <xdr:cNvSpPr txBox="1"/>
      </xdr:nvSpPr>
      <xdr:spPr>
        <a:xfrm>
          <a:off x="9372111" y="93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141908</xdr:rowOff>
    </xdr:from>
    <xdr:to>
      <xdr:col>46</xdr:col>
      <xdr:colOff>38100</xdr:colOff>
      <xdr:row>57</xdr:row>
      <xdr:rowOff>72058</xdr:rowOff>
    </xdr:to>
    <xdr:sp macro="" textlink="">
      <xdr:nvSpPr>
        <xdr:cNvPr id="368" name="楕円 367"/>
        <xdr:cNvSpPr/>
      </xdr:nvSpPr>
      <xdr:spPr>
        <a:xfrm>
          <a:off x="8699500" y="97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63185</xdr:rowOff>
    </xdr:from>
    <xdr:ext cx="534377" cy="259045"/>
    <xdr:sp macro="" textlink="">
      <xdr:nvSpPr>
        <xdr:cNvPr id="369" name="テキスト ボックス 368"/>
        <xdr:cNvSpPr txBox="1"/>
      </xdr:nvSpPr>
      <xdr:spPr>
        <a:xfrm>
          <a:off x="8483111" y="983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94107</xdr:rowOff>
    </xdr:from>
    <xdr:to>
      <xdr:col>41</xdr:col>
      <xdr:colOff>101600</xdr:colOff>
      <xdr:row>57</xdr:row>
      <xdr:rowOff>24257</xdr:rowOff>
    </xdr:to>
    <xdr:sp macro="" textlink="">
      <xdr:nvSpPr>
        <xdr:cNvPr id="370" name="楕円 369"/>
        <xdr:cNvSpPr/>
      </xdr:nvSpPr>
      <xdr:spPr>
        <a:xfrm>
          <a:off x="7810500" y="96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40784</xdr:rowOff>
    </xdr:from>
    <xdr:ext cx="534377" cy="259045"/>
    <xdr:sp macro="" textlink="">
      <xdr:nvSpPr>
        <xdr:cNvPr id="371" name="テキスト ボックス 370"/>
        <xdr:cNvSpPr txBox="1"/>
      </xdr:nvSpPr>
      <xdr:spPr>
        <a:xfrm>
          <a:off x="7594111" y="947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97870</xdr:rowOff>
    </xdr:from>
    <xdr:to>
      <xdr:col>36</xdr:col>
      <xdr:colOff>165100</xdr:colOff>
      <xdr:row>57</xdr:row>
      <xdr:rowOff>28020</xdr:rowOff>
    </xdr:to>
    <xdr:sp macro="" textlink="">
      <xdr:nvSpPr>
        <xdr:cNvPr id="372" name="楕円 371"/>
        <xdr:cNvSpPr/>
      </xdr:nvSpPr>
      <xdr:spPr>
        <a:xfrm>
          <a:off x="6921500" y="969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44547</xdr:rowOff>
    </xdr:from>
    <xdr:ext cx="534377" cy="259045"/>
    <xdr:sp macro="" textlink="">
      <xdr:nvSpPr>
        <xdr:cNvPr id="373" name="テキスト ボックス 372"/>
        <xdr:cNvSpPr txBox="1"/>
      </xdr:nvSpPr>
      <xdr:spPr>
        <a:xfrm>
          <a:off x="6705111" y="947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70980</xdr:rowOff>
    </xdr:from>
    <xdr:to>
      <xdr:col>55</xdr:col>
      <xdr:colOff>0</xdr:colOff>
      <xdr:row>77</xdr:row>
      <xdr:rowOff>78930</xdr:rowOff>
    </xdr:to>
    <xdr:cxnSp macro="">
      <xdr:nvCxnSpPr>
        <xdr:cNvPr id="402" name="直線コネクタ 401"/>
        <xdr:cNvCxnSpPr/>
      </xdr:nvCxnSpPr>
      <xdr:spPr>
        <a:xfrm flipV="1">
          <a:off x="9639300" y="13272630"/>
          <a:ext cx="8382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64952</xdr:rowOff>
    </xdr:from>
    <xdr:ext cx="534377" cy="259045"/>
    <xdr:sp macro="" textlink="">
      <xdr:nvSpPr>
        <xdr:cNvPr id="403" name="普通建設事業費 （ うち新規整備　）平均値テキスト"/>
        <xdr:cNvSpPr txBox="1"/>
      </xdr:nvSpPr>
      <xdr:spPr>
        <a:xfrm>
          <a:off x="10528300" y="1326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78930</xdr:rowOff>
    </xdr:from>
    <xdr:to>
      <xdr:col>50</xdr:col>
      <xdr:colOff>114300</xdr:colOff>
      <xdr:row>77</xdr:row>
      <xdr:rowOff>146813</xdr:rowOff>
    </xdr:to>
    <xdr:cxnSp macro="">
      <xdr:nvCxnSpPr>
        <xdr:cNvPr id="405" name="直線コネクタ 404"/>
        <xdr:cNvCxnSpPr/>
      </xdr:nvCxnSpPr>
      <xdr:spPr>
        <a:xfrm flipV="1">
          <a:off x="8750300" y="13280580"/>
          <a:ext cx="889000" cy="6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78897</xdr:rowOff>
    </xdr:from>
    <xdr:ext cx="534377" cy="259045"/>
    <xdr:sp macro="" textlink="">
      <xdr:nvSpPr>
        <xdr:cNvPr id="407" name="テキスト ボックス 406"/>
        <xdr:cNvSpPr txBox="1"/>
      </xdr:nvSpPr>
      <xdr:spPr>
        <a:xfrm>
          <a:off x="9372111" y="134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138861</xdr:rowOff>
    </xdr:from>
    <xdr:to>
      <xdr:col>45</xdr:col>
      <xdr:colOff>177800</xdr:colOff>
      <xdr:row>77</xdr:row>
      <xdr:rowOff>146813</xdr:rowOff>
    </xdr:to>
    <xdr:cxnSp macro="">
      <xdr:nvCxnSpPr>
        <xdr:cNvPr id="408" name="直線コネクタ 407"/>
        <xdr:cNvCxnSpPr/>
      </xdr:nvCxnSpPr>
      <xdr:spPr>
        <a:xfrm>
          <a:off x="7861300" y="13340511"/>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44417</xdr:rowOff>
    </xdr:from>
    <xdr:ext cx="534377" cy="259045"/>
    <xdr:sp macro="" textlink="">
      <xdr:nvSpPr>
        <xdr:cNvPr id="410" name="テキスト ボックス 409"/>
        <xdr:cNvSpPr txBox="1"/>
      </xdr:nvSpPr>
      <xdr:spPr>
        <a:xfrm>
          <a:off x="8483111" y="134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123101</xdr:rowOff>
    </xdr:from>
    <xdr:to>
      <xdr:col>41</xdr:col>
      <xdr:colOff>50800</xdr:colOff>
      <xdr:row>77</xdr:row>
      <xdr:rowOff>138861</xdr:rowOff>
    </xdr:to>
    <xdr:cxnSp macro="">
      <xdr:nvCxnSpPr>
        <xdr:cNvPr id="411" name="直線コネクタ 410"/>
        <xdr:cNvCxnSpPr/>
      </xdr:nvCxnSpPr>
      <xdr:spPr>
        <a:xfrm>
          <a:off x="6972300" y="13324751"/>
          <a:ext cx="8890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82148</xdr:rowOff>
    </xdr:from>
    <xdr:ext cx="534377" cy="259045"/>
    <xdr:sp macro="" textlink="">
      <xdr:nvSpPr>
        <xdr:cNvPr id="413" name="テキスト ボックス 412"/>
        <xdr:cNvSpPr txBox="1"/>
      </xdr:nvSpPr>
      <xdr:spPr>
        <a:xfrm>
          <a:off x="7594111" y="134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93997</xdr:rowOff>
    </xdr:from>
    <xdr:ext cx="534377" cy="259045"/>
    <xdr:sp macro="" textlink="">
      <xdr:nvSpPr>
        <xdr:cNvPr id="415" name="テキスト ボックス 414"/>
        <xdr:cNvSpPr txBox="1"/>
      </xdr:nvSpPr>
      <xdr:spPr>
        <a:xfrm>
          <a:off x="6705111" y="12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20180</xdr:rowOff>
    </xdr:from>
    <xdr:to>
      <xdr:col>55</xdr:col>
      <xdr:colOff>50800</xdr:colOff>
      <xdr:row>77</xdr:row>
      <xdr:rowOff>121780</xdr:rowOff>
    </xdr:to>
    <xdr:sp macro="" textlink="">
      <xdr:nvSpPr>
        <xdr:cNvPr id="421" name="楕円 420"/>
        <xdr:cNvSpPr/>
      </xdr:nvSpPr>
      <xdr:spPr>
        <a:xfrm>
          <a:off x="10426700" y="132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43057</xdr:rowOff>
    </xdr:from>
    <xdr:ext cx="534377" cy="259045"/>
    <xdr:sp macro="" textlink="">
      <xdr:nvSpPr>
        <xdr:cNvPr id="422" name="普通建設事業費 （ うち新規整備　）該当値テキスト"/>
        <xdr:cNvSpPr txBox="1"/>
      </xdr:nvSpPr>
      <xdr:spPr>
        <a:xfrm>
          <a:off x="10528300" y="1307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28130</xdr:rowOff>
    </xdr:from>
    <xdr:to>
      <xdr:col>50</xdr:col>
      <xdr:colOff>165100</xdr:colOff>
      <xdr:row>77</xdr:row>
      <xdr:rowOff>129730</xdr:rowOff>
    </xdr:to>
    <xdr:sp macro="" textlink="">
      <xdr:nvSpPr>
        <xdr:cNvPr id="423" name="楕円 422"/>
        <xdr:cNvSpPr/>
      </xdr:nvSpPr>
      <xdr:spPr>
        <a:xfrm>
          <a:off x="9588500" y="132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146257</xdr:rowOff>
    </xdr:from>
    <xdr:ext cx="534377" cy="259045"/>
    <xdr:sp macro="" textlink="">
      <xdr:nvSpPr>
        <xdr:cNvPr id="424" name="テキスト ボックス 423"/>
        <xdr:cNvSpPr txBox="1"/>
      </xdr:nvSpPr>
      <xdr:spPr>
        <a:xfrm>
          <a:off x="9372111" y="1300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96013</xdr:rowOff>
    </xdr:from>
    <xdr:to>
      <xdr:col>46</xdr:col>
      <xdr:colOff>38100</xdr:colOff>
      <xdr:row>78</xdr:row>
      <xdr:rowOff>26163</xdr:rowOff>
    </xdr:to>
    <xdr:sp macro="" textlink="">
      <xdr:nvSpPr>
        <xdr:cNvPr id="425" name="楕円 424"/>
        <xdr:cNvSpPr/>
      </xdr:nvSpPr>
      <xdr:spPr>
        <a:xfrm>
          <a:off x="8699500" y="132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42690</xdr:rowOff>
    </xdr:from>
    <xdr:ext cx="534377" cy="259045"/>
    <xdr:sp macro="" textlink="">
      <xdr:nvSpPr>
        <xdr:cNvPr id="426" name="テキスト ボックス 425"/>
        <xdr:cNvSpPr txBox="1"/>
      </xdr:nvSpPr>
      <xdr:spPr>
        <a:xfrm>
          <a:off x="8483111" y="130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88061</xdr:rowOff>
    </xdr:from>
    <xdr:to>
      <xdr:col>41</xdr:col>
      <xdr:colOff>101600</xdr:colOff>
      <xdr:row>78</xdr:row>
      <xdr:rowOff>18211</xdr:rowOff>
    </xdr:to>
    <xdr:sp macro="" textlink="">
      <xdr:nvSpPr>
        <xdr:cNvPr id="427" name="楕円 426"/>
        <xdr:cNvSpPr/>
      </xdr:nvSpPr>
      <xdr:spPr>
        <a:xfrm>
          <a:off x="7810500" y="132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34738</xdr:rowOff>
    </xdr:from>
    <xdr:ext cx="534377" cy="259045"/>
    <xdr:sp macro="" textlink="">
      <xdr:nvSpPr>
        <xdr:cNvPr id="428" name="テキスト ボックス 427"/>
        <xdr:cNvSpPr txBox="1"/>
      </xdr:nvSpPr>
      <xdr:spPr>
        <a:xfrm>
          <a:off x="7594111" y="1306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72301</xdr:rowOff>
    </xdr:from>
    <xdr:to>
      <xdr:col>36</xdr:col>
      <xdr:colOff>165100</xdr:colOff>
      <xdr:row>78</xdr:row>
      <xdr:rowOff>2451</xdr:rowOff>
    </xdr:to>
    <xdr:sp macro="" textlink="">
      <xdr:nvSpPr>
        <xdr:cNvPr id="429" name="楕円 428"/>
        <xdr:cNvSpPr/>
      </xdr:nvSpPr>
      <xdr:spPr>
        <a:xfrm>
          <a:off x="6921500" y="132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165028</xdr:rowOff>
    </xdr:from>
    <xdr:ext cx="534377" cy="259045"/>
    <xdr:sp macro="" textlink="">
      <xdr:nvSpPr>
        <xdr:cNvPr id="430" name="テキスト ボックス 429"/>
        <xdr:cNvSpPr txBox="1"/>
      </xdr:nvSpPr>
      <xdr:spPr>
        <a:xfrm>
          <a:off x="6705111" y="1336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91999</xdr:rowOff>
    </xdr:from>
    <xdr:to>
      <xdr:col>55</xdr:col>
      <xdr:colOff>0</xdr:colOff>
      <xdr:row>94</xdr:row>
      <xdr:rowOff>162737</xdr:rowOff>
    </xdr:to>
    <xdr:cxnSp macro="">
      <xdr:nvCxnSpPr>
        <xdr:cNvPr id="459" name="直線コネクタ 458"/>
        <xdr:cNvCxnSpPr/>
      </xdr:nvCxnSpPr>
      <xdr:spPr>
        <a:xfrm flipV="1">
          <a:off x="9639300" y="16208299"/>
          <a:ext cx="838200" cy="7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28388</xdr:rowOff>
    </xdr:from>
    <xdr:ext cx="534377" cy="259045"/>
    <xdr:sp macro="" textlink="">
      <xdr:nvSpPr>
        <xdr:cNvPr id="460" name="普通建設事業費 （ うち更新整備　）平均値テキスト"/>
        <xdr:cNvSpPr txBox="1"/>
      </xdr:nvSpPr>
      <xdr:spPr>
        <a:xfrm>
          <a:off x="10528300" y="1631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162737</xdr:rowOff>
    </xdr:from>
    <xdr:to>
      <xdr:col>50</xdr:col>
      <xdr:colOff>114300</xdr:colOff>
      <xdr:row>96</xdr:row>
      <xdr:rowOff>87998</xdr:rowOff>
    </xdr:to>
    <xdr:cxnSp macro="">
      <xdr:nvCxnSpPr>
        <xdr:cNvPr id="462" name="直線コネクタ 461"/>
        <xdr:cNvCxnSpPr/>
      </xdr:nvCxnSpPr>
      <xdr:spPr>
        <a:xfrm flipV="1">
          <a:off x="8750300" y="16279037"/>
          <a:ext cx="889000" cy="26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61422</xdr:rowOff>
    </xdr:from>
    <xdr:ext cx="534377" cy="259045"/>
    <xdr:sp macro="" textlink="">
      <xdr:nvSpPr>
        <xdr:cNvPr id="464" name="テキスト ボックス 463"/>
        <xdr:cNvSpPr txBox="1"/>
      </xdr:nvSpPr>
      <xdr:spPr>
        <a:xfrm>
          <a:off x="9372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87998</xdr:rowOff>
    </xdr:from>
    <xdr:to>
      <xdr:col>45</xdr:col>
      <xdr:colOff>177800</xdr:colOff>
      <xdr:row>96</xdr:row>
      <xdr:rowOff>150698</xdr:rowOff>
    </xdr:to>
    <xdr:cxnSp macro="">
      <xdr:nvCxnSpPr>
        <xdr:cNvPr id="465" name="直線コネクタ 464"/>
        <xdr:cNvCxnSpPr/>
      </xdr:nvCxnSpPr>
      <xdr:spPr>
        <a:xfrm flipV="1">
          <a:off x="7861300" y="16547198"/>
          <a:ext cx="8890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104381</xdr:rowOff>
    </xdr:from>
    <xdr:to>
      <xdr:col>41</xdr:col>
      <xdr:colOff>50800</xdr:colOff>
      <xdr:row>96</xdr:row>
      <xdr:rowOff>150698</xdr:rowOff>
    </xdr:to>
    <xdr:cxnSp macro="">
      <xdr:nvCxnSpPr>
        <xdr:cNvPr id="468" name="直線コネクタ 467"/>
        <xdr:cNvCxnSpPr/>
      </xdr:nvCxnSpPr>
      <xdr:spPr>
        <a:xfrm>
          <a:off x="6972300" y="16563581"/>
          <a:ext cx="889000" cy="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54639</xdr:rowOff>
    </xdr:from>
    <xdr:ext cx="534377" cy="259045"/>
    <xdr:sp macro="" textlink="">
      <xdr:nvSpPr>
        <xdr:cNvPr id="470" name="テキスト ボックス 469"/>
        <xdr:cNvSpPr txBox="1"/>
      </xdr:nvSpPr>
      <xdr:spPr>
        <a:xfrm>
          <a:off x="7594111" y="16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73677</xdr:rowOff>
    </xdr:from>
    <xdr:ext cx="534377" cy="259045"/>
    <xdr:sp macro="" textlink="">
      <xdr:nvSpPr>
        <xdr:cNvPr id="472" name="テキスト ボックス 471"/>
        <xdr:cNvSpPr txBox="1"/>
      </xdr:nvSpPr>
      <xdr:spPr>
        <a:xfrm>
          <a:off x="6705111" y="167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41199</xdr:rowOff>
    </xdr:from>
    <xdr:to>
      <xdr:col>55</xdr:col>
      <xdr:colOff>50800</xdr:colOff>
      <xdr:row>94</xdr:row>
      <xdr:rowOff>142799</xdr:rowOff>
    </xdr:to>
    <xdr:sp macro="" textlink="">
      <xdr:nvSpPr>
        <xdr:cNvPr id="478" name="楕円 477"/>
        <xdr:cNvSpPr/>
      </xdr:nvSpPr>
      <xdr:spPr>
        <a:xfrm>
          <a:off x="10426700" y="161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64076</xdr:rowOff>
    </xdr:from>
    <xdr:ext cx="534377" cy="259045"/>
    <xdr:sp macro="" textlink="">
      <xdr:nvSpPr>
        <xdr:cNvPr id="479" name="普通建設事業費 （ うち更新整備　）該当値テキスト"/>
        <xdr:cNvSpPr txBox="1"/>
      </xdr:nvSpPr>
      <xdr:spPr>
        <a:xfrm>
          <a:off x="10528300" y="1600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111937</xdr:rowOff>
    </xdr:from>
    <xdr:to>
      <xdr:col>50</xdr:col>
      <xdr:colOff>165100</xdr:colOff>
      <xdr:row>95</xdr:row>
      <xdr:rowOff>42087</xdr:rowOff>
    </xdr:to>
    <xdr:sp macro="" textlink="">
      <xdr:nvSpPr>
        <xdr:cNvPr id="480" name="楕円 479"/>
        <xdr:cNvSpPr/>
      </xdr:nvSpPr>
      <xdr:spPr>
        <a:xfrm>
          <a:off x="9588500" y="1622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58614</xdr:rowOff>
    </xdr:from>
    <xdr:ext cx="534377" cy="259045"/>
    <xdr:sp macro="" textlink="">
      <xdr:nvSpPr>
        <xdr:cNvPr id="481" name="テキスト ボックス 480"/>
        <xdr:cNvSpPr txBox="1"/>
      </xdr:nvSpPr>
      <xdr:spPr>
        <a:xfrm>
          <a:off x="9372111" y="1600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37198</xdr:rowOff>
    </xdr:from>
    <xdr:to>
      <xdr:col>46</xdr:col>
      <xdr:colOff>38100</xdr:colOff>
      <xdr:row>96</xdr:row>
      <xdr:rowOff>138798</xdr:rowOff>
    </xdr:to>
    <xdr:sp macro="" textlink="">
      <xdr:nvSpPr>
        <xdr:cNvPr id="482" name="楕円 481"/>
        <xdr:cNvSpPr/>
      </xdr:nvSpPr>
      <xdr:spPr>
        <a:xfrm>
          <a:off x="8699500" y="164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129925</xdr:rowOff>
    </xdr:from>
    <xdr:ext cx="534377" cy="259045"/>
    <xdr:sp macro="" textlink="">
      <xdr:nvSpPr>
        <xdr:cNvPr id="483" name="テキスト ボックス 482"/>
        <xdr:cNvSpPr txBox="1"/>
      </xdr:nvSpPr>
      <xdr:spPr>
        <a:xfrm>
          <a:off x="8483111" y="165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99898</xdr:rowOff>
    </xdr:from>
    <xdr:to>
      <xdr:col>41</xdr:col>
      <xdr:colOff>101600</xdr:colOff>
      <xdr:row>97</xdr:row>
      <xdr:rowOff>30048</xdr:rowOff>
    </xdr:to>
    <xdr:sp macro="" textlink="">
      <xdr:nvSpPr>
        <xdr:cNvPr id="484" name="楕円 483"/>
        <xdr:cNvSpPr/>
      </xdr:nvSpPr>
      <xdr:spPr>
        <a:xfrm>
          <a:off x="7810500" y="165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21175</xdr:rowOff>
    </xdr:from>
    <xdr:ext cx="534377" cy="259045"/>
    <xdr:sp macro="" textlink="">
      <xdr:nvSpPr>
        <xdr:cNvPr id="485" name="テキスト ボックス 484"/>
        <xdr:cNvSpPr txBox="1"/>
      </xdr:nvSpPr>
      <xdr:spPr>
        <a:xfrm>
          <a:off x="7594111" y="166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53581</xdr:rowOff>
    </xdr:from>
    <xdr:to>
      <xdr:col>36</xdr:col>
      <xdr:colOff>165100</xdr:colOff>
      <xdr:row>96</xdr:row>
      <xdr:rowOff>155181</xdr:rowOff>
    </xdr:to>
    <xdr:sp macro="" textlink="">
      <xdr:nvSpPr>
        <xdr:cNvPr id="486" name="楕円 485"/>
        <xdr:cNvSpPr/>
      </xdr:nvSpPr>
      <xdr:spPr>
        <a:xfrm>
          <a:off x="6921500" y="165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258</xdr:rowOff>
    </xdr:from>
    <xdr:ext cx="534377" cy="259045"/>
    <xdr:sp macro="" textlink="">
      <xdr:nvSpPr>
        <xdr:cNvPr id="487" name="テキスト ボックス 486"/>
        <xdr:cNvSpPr txBox="1"/>
      </xdr:nvSpPr>
      <xdr:spPr>
        <a:xfrm>
          <a:off x="6705111" y="1628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115354</xdr:rowOff>
    </xdr:from>
    <xdr:to>
      <xdr:col>85</xdr:col>
      <xdr:colOff>127000</xdr:colOff>
      <xdr:row>38</xdr:row>
      <xdr:rowOff>104107</xdr:rowOff>
    </xdr:to>
    <xdr:cxnSp macro="">
      <xdr:nvCxnSpPr>
        <xdr:cNvPr id="514" name="直線コネクタ 513"/>
        <xdr:cNvCxnSpPr/>
      </xdr:nvCxnSpPr>
      <xdr:spPr>
        <a:xfrm flipV="1">
          <a:off x="15481300" y="6287554"/>
          <a:ext cx="838200" cy="33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56674</xdr:rowOff>
    </xdr:from>
    <xdr:ext cx="469744" cy="259045"/>
    <xdr:sp macro="" textlink="">
      <xdr:nvSpPr>
        <xdr:cNvPr id="515" name="災害復旧事業費平均値テキスト"/>
        <xdr:cNvSpPr txBox="1"/>
      </xdr:nvSpPr>
      <xdr:spPr>
        <a:xfrm>
          <a:off x="16370300" y="6400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104107</xdr:rowOff>
    </xdr:from>
    <xdr:to>
      <xdr:col>81</xdr:col>
      <xdr:colOff>50800</xdr:colOff>
      <xdr:row>38</xdr:row>
      <xdr:rowOff>121207</xdr:rowOff>
    </xdr:to>
    <xdr:cxnSp macro="">
      <xdr:nvCxnSpPr>
        <xdr:cNvPr id="517" name="直線コネクタ 516"/>
        <xdr:cNvCxnSpPr/>
      </xdr:nvCxnSpPr>
      <xdr:spPr>
        <a:xfrm flipV="1">
          <a:off x="14592300" y="6619207"/>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66712</xdr:rowOff>
    </xdr:from>
    <xdr:ext cx="469744" cy="259045"/>
    <xdr:sp macro="" textlink="">
      <xdr:nvSpPr>
        <xdr:cNvPr id="519" name="テキスト ボックス 518"/>
        <xdr:cNvSpPr txBox="1"/>
      </xdr:nvSpPr>
      <xdr:spPr>
        <a:xfrm>
          <a:off x="15246428" y="623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121207</xdr:rowOff>
    </xdr:from>
    <xdr:to>
      <xdr:col>76</xdr:col>
      <xdr:colOff>114300</xdr:colOff>
      <xdr:row>38</xdr:row>
      <xdr:rowOff>122510</xdr:rowOff>
    </xdr:to>
    <xdr:cxnSp macro="">
      <xdr:nvCxnSpPr>
        <xdr:cNvPr id="520" name="直線コネクタ 519"/>
        <xdr:cNvCxnSpPr/>
      </xdr:nvCxnSpPr>
      <xdr:spPr>
        <a:xfrm flipV="1">
          <a:off x="13703300" y="6636307"/>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146128</xdr:rowOff>
    </xdr:from>
    <xdr:ext cx="469744" cy="259045"/>
    <xdr:sp macro="" textlink="">
      <xdr:nvSpPr>
        <xdr:cNvPr id="522" name="テキスト ボックス 521"/>
        <xdr:cNvSpPr txBox="1"/>
      </xdr:nvSpPr>
      <xdr:spPr>
        <a:xfrm>
          <a:off x="14357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57976</xdr:rowOff>
    </xdr:from>
    <xdr:to>
      <xdr:col>71</xdr:col>
      <xdr:colOff>177800</xdr:colOff>
      <xdr:row>38</xdr:row>
      <xdr:rowOff>122510</xdr:rowOff>
    </xdr:to>
    <xdr:cxnSp macro="">
      <xdr:nvCxnSpPr>
        <xdr:cNvPr id="523" name="直線コネクタ 522"/>
        <xdr:cNvCxnSpPr/>
      </xdr:nvCxnSpPr>
      <xdr:spPr>
        <a:xfrm>
          <a:off x="12814300" y="6573076"/>
          <a:ext cx="889000" cy="6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106580</xdr:rowOff>
    </xdr:from>
    <xdr:ext cx="469744" cy="259045"/>
    <xdr:sp macro="" textlink="">
      <xdr:nvSpPr>
        <xdr:cNvPr id="525" name="テキスト ボックス 524"/>
        <xdr:cNvSpPr txBox="1"/>
      </xdr:nvSpPr>
      <xdr:spPr>
        <a:xfrm>
          <a:off x="13468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6" name="フローチャート: 判断 525"/>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103423</xdr:rowOff>
    </xdr:from>
    <xdr:ext cx="469744" cy="259045"/>
    <xdr:sp macro="" textlink="">
      <xdr:nvSpPr>
        <xdr:cNvPr id="527" name="テキスト ボックス 526"/>
        <xdr:cNvSpPr txBox="1"/>
      </xdr:nvSpPr>
      <xdr:spPr>
        <a:xfrm>
          <a:off x="12579428" y="66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64554</xdr:rowOff>
    </xdr:from>
    <xdr:to>
      <xdr:col>85</xdr:col>
      <xdr:colOff>177800</xdr:colOff>
      <xdr:row>36</xdr:row>
      <xdr:rowOff>166154</xdr:rowOff>
    </xdr:to>
    <xdr:sp macro="" textlink="">
      <xdr:nvSpPr>
        <xdr:cNvPr id="533" name="楕円 532"/>
        <xdr:cNvSpPr/>
      </xdr:nvSpPr>
      <xdr:spPr>
        <a:xfrm>
          <a:off x="16268700" y="62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87431</xdr:rowOff>
    </xdr:from>
    <xdr:ext cx="534377" cy="259045"/>
    <xdr:sp macro="" textlink="">
      <xdr:nvSpPr>
        <xdr:cNvPr id="534" name="災害復旧事業費該当値テキスト"/>
        <xdr:cNvSpPr txBox="1"/>
      </xdr:nvSpPr>
      <xdr:spPr>
        <a:xfrm>
          <a:off x="16370300" y="60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53307</xdr:rowOff>
    </xdr:from>
    <xdr:to>
      <xdr:col>81</xdr:col>
      <xdr:colOff>101600</xdr:colOff>
      <xdr:row>38</xdr:row>
      <xdr:rowOff>154907</xdr:rowOff>
    </xdr:to>
    <xdr:sp macro="" textlink="">
      <xdr:nvSpPr>
        <xdr:cNvPr id="535" name="楕円 534"/>
        <xdr:cNvSpPr/>
      </xdr:nvSpPr>
      <xdr:spPr>
        <a:xfrm>
          <a:off x="15430500" y="65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146034</xdr:rowOff>
    </xdr:from>
    <xdr:ext cx="469744" cy="259045"/>
    <xdr:sp macro="" textlink="">
      <xdr:nvSpPr>
        <xdr:cNvPr id="536" name="テキスト ボックス 535"/>
        <xdr:cNvSpPr txBox="1"/>
      </xdr:nvSpPr>
      <xdr:spPr>
        <a:xfrm>
          <a:off x="15246428" y="66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70407</xdr:rowOff>
    </xdr:from>
    <xdr:to>
      <xdr:col>76</xdr:col>
      <xdr:colOff>165100</xdr:colOff>
      <xdr:row>39</xdr:row>
      <xdr:rowOff>557</xdr:rowOff>
    </xdr:to>
    <xdr:sp macro="" textlink="">
      <xdr:nvSpPr>
        <xdr:cNvPr id="537" name="楕円 536"/>
        <xdr:cNvSpPr/>
      </xdr:nvSpPr>
      <xdr:spPr>
        <a:xfrm>
          <a:off x="14541500" y="65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163134</xdr:rowOff>
    </xdr:from>
    <xdr:ext cx="378565" cy="259045"/>
    <xdr:sp macro="" textlink="">
      <xdr:nvSpPr>
        <xdr:cNvPr id="538" name="テキスト ボックス 537"/>
        <xdr:cNvSpPr txBox="1"/>
      </xdr:nvSpPr>
      <xdr:spPr>
        <a:xfrm>
          <a:off x="14403017" y="6678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71710</xdr:rowOff>
    </xdr:from>
    <xdr:to>
      <xdr:col>72</xdr:col>
      <xdr:colOff>38100</xdr:colOff>
      <xdr:row>39</xdr:row>
      <xdr:rowOff>1860</xdr:rowOff>
    </xdr:to>
    <xdr:sp macro="" textlink="">
      <xdr:nvSpPr>
        <xdr:cNvPr id="539" name="楕円 538"/>
        <xdr:cNvSpPr/>
      </xdr:nvSpPr>
      <xdr:spPr>
        <a:xfrm>
          <a:off x="13652500" y="65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164437</xdr:rowOff>
    </xdr:from>
    <xdr:ext cx="378565" cy="259045"/>
    <xdr:sp macro="" textlink="">
      <xdr:nvSpPr>
        <xdr:cNvPr id="540" name="テキスト ボックス 539"/>
        <xdr:cNvSpPr txBox="1"/>
      </xdr:nvSpPr>
      <xdr:spPr>
        <a:xfrm>
          <a:off x="13514017" y="6679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7176</xdr:rowOff>
    </xdr:from>
    <xdr:to>
      <xdr:col>67</xdr:col>
      <xdr:colOff>101600</xdr:colOff>
      <xdr:row>38</xdr:row>
      <xdr:rowOff>108776</xdr:rowOff>
    </xdr:to>
    <xdr:sp macro="" textlink="">
      <xdr:nvSpPr>
        <xdr:cNvPr id="541" name="楕円 540"/>
        <xdr:cNvSpPr/>
      </xdr:nvSpPr>
      <xdr:spPr>
        <a:xfrm>
          <a:off x="12763500" y="65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125303</xdr:rowOff>
    </xdr:from>
    <xdr:ext cx="469744" cy="259045"/>
    <xdr:sp macro="" textlink="">
      <xdr:nvSpPr>
        <xdr:cNvPr id="542" name="テキスト ボックス 541"/>
        <xdr:cNvSpPr txBox="1"/>
      </xdr:nvSpPr>
      <xdr:spPr>
        <a:xfrm>
          <a:off x="12579428" y="629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2" name="テキスト ボックス 561"/>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5" name="フローチャート: 判断 584"/>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6" name="テキスト ボックス 585"/>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3" name="テキスト ボックス 61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1" name="テキスト ボックス 62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5" name="テキスト ボックス 62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29" name="直線コネクタ 628"/>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0" name="公債費最小値テキスト"/>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1" name="直線コネクタ 630"/>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2" name="公債費最大値テキスト"/>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3" name="直線コネクタ 632"/>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148320</xdr:rowOff>
    </xdr:from>
    <xdr:to>
      <xdr:col>85</xdr:col>
      <xdr:colOff>127000</xdr:colOff>
      <xdr:row>77</xdr:row>
      <xdr:rowOff>30629</xdr:rowOff>
    </xdr:to>
    <xdr:cxnSp macro="">
      <xdr:nvCxnSpPr>
        <xdr:cNvPr id="634" name="直線コネクタ 633"/>
        <xdr:cNvCxnSpPr/>
      </xdr:nvCxnSpPr>
      <xdr:spPr>
        <a:xfrm flipV="1">
          <a:off x="15481300" y="13178520"/>
          <a:ext cx="8382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35" name="公債費平均値テキスト"/>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6" name="フローチャート: 判断 635"/>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30629</xdr:rowOff>
    </xdr:from>
    <xdr:to>
      <xdr:col>81</xdr:col>
      <xdr:colOff>50800</xdr:colOff>
      <xdr:row>77</xdr:row>
      <xdr:rowOff>62633</xdr:rowOff>
    </xdr:to>
    <xdr:cxnSp macro="">
      <xdr:nvCxnSpPr>
        <xdr:cNvPr id="637" name="直線コネクタ 636"/>
        <xdr:cNvCxnSpPr/>
      </xdr:nvCxnSpPr>
      <xdr:spPr>
        <a:xfrm flipV="1">
          <a:off x="14592300" y="1323227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38" name="フローチャート: 判断 637"/>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39" name="テキスト ボックス 638"/>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62633</xdr:rowOff>
    </xdr:from>
    <xdr:to>
      <xdr:col>76</xdr:col>
      <xdr:colOff>114300</xdr:colOff>
      <xdr:row>77</xdr:row>
      <xdr:rowOff>78739</xdr:rowOff>
    </xdr:to>
    <xdr:cxnSp macro="">
      <xdr:nvCxnSpPr>
        <xdr:cNvPr id="640" name="直線コネクタ 639"/>
        <xdr:cNvCxnSpPr/>
      </xdr:nvCxnSpPr>
      <xdr:spPr>
        <a:xfrm flipV="1">
          <a:off x="13703300" y="13264283"/>
          <a:ext cx="889000" cy="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1" name="フローチャート: 判断 640"/>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42" name="テキスト ボックス 641"/>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78739</xdr:rowOff>
    </xdr:from>
    <xdr:to>
      <xdr:col>71</xdr:col>
      <xdr:colOff>177800</xdr:colOff>
      <xdr:row>77</xdr:row>
      <xdr:rowOff>93714</xdr:rowOff>
    </xdr:to>
    <xdr:cxnSp macro="">
      <xdr:nvCxnSpPr>
        <xdr:cNvPr id="643" name="直線コネクタ 642"/>
        <xdr:cNvCxnSpPr/>
      </xdr:nvCxnSpPr>
      <xdr:spPr>
        <a:xfrm flipV="1">
          <a:off x="12814300" y="13280389"/>
          <a:ext cx="88900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4" name="フローチャート: 判断 643"/>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45" name="テキスト ボックス 644"/>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6" name="フローチャート: 判断 645"/>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30272</xdr:rowOff>
    </xdr:from>
    <xdr:ext cx="534377" cy="259045"/>
    <xdr:sp macro="" textlink="">
      <xdr:nvSpPr>
        <xdr:cNvPr id="647" name="テキスト ボックス 646"/>
        <xdr:cNvSpPr txBox="1"/>
      </xdr:nvSpPr>
      <xdr:spPr>
        <a:xfrm>
          <a:off x="12547111" y="128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97520</xdr:rowOff>
    </xdr:from>
    <xdr:to>
      <xdr:col>85</xdr:col>
      <xdr:colOff>177800</xdr:colOff>
      <xdr:row>77</xdr:row>
      <xdr:rowOff>27670</xdr:rowOff>
    </xdr:to>
    <xdr:sp macro="" textlink="">
      <xdr:nvSpPr>
        <xdr:cNvPr id="653" name="楕円 652"/>
        <xdr:cNvSpPr/>
      </xdr:nvSpPr>
      <xdr:spPr>
        <a:xfrm>
          <a:off x="16268700" y="131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75947</xdr:rowOff>
    </xdr:from>
    <xdr:ext cx="534377" cy="259045"/>
    <xdr:sp macro="" textlink="">
      <xdr:nvSpPr>
        <xdr:cNvPr id="654" name="公債費該当値テキスト"/>
        <xdr:cNvSpPr txBox="1"/>
      </xdr:nvSpPr>
      <xdr:spPr>
        <a:xfrm>
          <a:off x="16370300" y="1310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151279</xdr:rowOff>
    </xdr:from>
    <xdr:to>
      <xdr:col>81</xdr:col>
      <xdr:colOff>101600</xdr:colOff>
      <xdr:row>77</xdr:row>
      <xdr:rowOff>81429</xdr:rowOff>
    </xdr:to>
    <xdr:sp macro="" textlink="">
      <xdr:nvSpPr>
        <xdr:cNvPr id="655" name="楕円 654"/>
        <xdr:cNvSpPr/>
      </xdr:nvSpPr>
      <xdr:spPr>
        <a:xfrm>
          <a:off x="15430500" y="131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72556</xdr:rowOff>
    </xdr:from>
    <xdr:ext cx="534377" cy="259045"/>
    <xdr:sp macro="" textlink="">
      <xdr:nvSpPr>
        <xdr:cNvPr id="656" name="テキスト ボックス 655"/>
        <xdr:cNvSpPr txBox="1"/>
      </xdr:nvSpPr>
      <xdr:spPr>
        <a:xfrm>
          <a:off x="15214111" y="1327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11833</xdr:rowOff>
    </xdr:from>
    <xdr:to>
      <xdr:col>76</xdr:col>
      <xdr:colOff>165100</xdr:colOff>
      <xdr:row>77</xdr:row>
      <xdr:rowOff>113433</xdr:rowOff>
    </xdr:to>
    <xdr:sp macro="" textlink="">
      <xdr:nvSpPr>
        <xdr:cNvPr id="657" name="楕円 656"/>
        <xdr:cNvSpPr/>
      </xdr:nvSpPr>
      <xdr:spPr>
        <a:xfrm>
          <a:off x="14541500" y="132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104560</xdr:rowOff>
    </xdr:from>
    <xdr:ext cx="534377" cy="259045"/>
    <xdr:sp macro="" textlink="">
      <xdr:nvSpPr>
        <xdr:cNvPr id="658" name="テキスト ボックス 657"/>
        <xdr:cNvSpPr txBox="1"/>
      </xdr:nvSpPr>
      <xdr:spPr>
        <a:xfrm>
          <a:off x="14325111" y="133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27939</xdr:rowOff>
    </xdr:from>
    <xdr:to>
      <xdr:col>72</xdr:col>
      <xdr:colOff>38100</xdr:colOff>
      <xdr:row>77</xdr:row>
      <xdr:rowOff>129539</xdr:rowOff>
    </xdr:to>
    <xdr:sp macro="" textlink="">
      <xdr:nvSpPr>
        <xdr:cNvPr id="659" name="楕円 658"/>
        <xdr:cNvSpPr/>
      </xdr:nvSpPr>
      <xdr:spPr>
        <a:xfrm>
          <a:off x="13652500" y="132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120666</xdr:rowOff>
    </xdr:from>
    <xdr:ext cx="534377" cy="259045"/>
    <xdr:sp macro="" textlink="">
      <xdr:nvSpPr>
        <xdr:cNvPr id="660" name="テキスト ボックス 659"/>
        <xdr:cNvSpPr txBox="1"/>
      </xdr:nvSpPr>
      <xdr:spPr>
        <a:xfrm>
          <a:off x="13436111" y="1332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42914</xdr:rowOff>
    </xdr:from>
    <xdr:to>
      <xdr:col>67</xdr:col>
      <xdr:colOff>101600</xdr:colOff>
      <xdr:row>77</xdr:row>
      <xdr:rowOff>144514</xdr:rowOff>
    </xdr:to>
    <xdr:sp macro="" textlink="">
      <xdr:nvSpPr>
        <xdr:cNvPr id="661" name="楕円 660"/>
        <xdr:cNvSpPr/>
      </xdr:nvSpPr>
      <xdr:spPr>
        <a:xfrm>
          <a:off x="12763500" y="132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135641</xdr:rowOff>
    </xdr:from>
    <xdr:ext cx="534377" cy="259045"/>
    <xdr:sp macro="" textlink="">
      <xdr:nvSpPr>
        <xdr:cNvPr id="662" name="テキスト ボックス 661"/>
        <xdr:cNvSpPr txBox="1"/>
      </xdr:nvSpPr>
      <xdr:spPr>
        <a:xfrm>
          <a:off x="12547111" y="1333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6" name="直線コネクタ 685"/>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7" name="積立金最小値テキスト"/>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88" name="直線コネクタ 687"/>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89" name="積立金最大値テキスト"/>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0" name="直線コネクタ 689"/>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97355</xdr:rowOff>
    </xdr:from>
    <xdr:to>
      <xdr:col>85</xdr:col>
      <xdr:colOff>127000</xdr:colOff>
      <xdr:row>97</xdr:row>
      <xdr:rowOff>130808</xdr:rowOff>
    </xdr:to>
    <xdr:cxnSp macro="">
      <xdr:nvCxnSpPr>
        <xdr:cNvPr id="691" name="直線コネクタ 690"/>
        <xdr:cNvCxnSpPr/>
      </xdr:nvCxnSpPr>
      <xdr:spPr>
        <a:xfrm>
          <a:off x="15481300" y="16213655"/>
          <a:ext cx="838200" cy="54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152396</xdr:rowOff>
    </xdr:from>
    <xdr:ext cx="534377" cy="259045"/>
    <xdr:sp macro="" textlink="">
      <xdr:nvSpPr>
        <xdr:cNvPr id="692" name="積立金平均値テキスト"/>
        <xdr:cNvSpPr txBox="1"/>
      </xdr:nvSpPr>
      <xdr:spPr>
        <a:xfrm>
          <a:off x="16370300" y="1678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3" name="フローチャート: 判断 692"/>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97355</xdr:rowOff>
    </xdr:from>
    <xdr:to>
      <xdr:col>81</xdr:col>
      <xdr:colOff>50800</xdr:colOff>
      <xdr:row>98</xdr:row>
      <xdr:rowOff>35420</xdr:rowOff>
    </xdr:to>
    <xdr:cxnSp macro="">
      <xdr:nvCxnSpPr>
        <xdr:cNvPr id="694" name="直線コネクタ 693"/>
        <xdr:cNvCxnSpPr/>
      </xdr:nvCxnSpPr>
      <xdr:spPr>
        <a:xfrm flipV="1">
          <a:off x="14592300" y="16213655"/>
          <a:ext cx="889000" cy="6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5" name="フローチャート: 判断 694"/>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116682</xdr:rowOff>
    </xdr:from>
    <xdr:ext cx="534377" cy="259045"/>
    <xdr:sp macro="" textlink="">
      <xdr:nvSpPr>
        <xdr:cNvPr id="696" name="テキスト ボックス 695"/>
        <xdr:cNvSpPr txBox="1"/>
      </xdr:nvSpPr>
      <xdr:spPr>
        <a:xfrm>
          <a:off x="15214111" y="169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24729</xdr:rowOff>
    </xdr:from>
    <xdr:to>
      <xdr:col>76</xdr:col>
      <xdr:colOff>114300</xdr:colOff>
      <xdr:row>98</xdr:row>
      <xdr:rowOff>35420</xdr:rowOff>
    </xdr:to>
    <xdr:cxnSp macro="">
      <xdr:nvCxnSpPr>
        <xdr:cNvPr id="697" name="直線コネクタ 696"/>
        <xdr:cNvCxnSpPr/>
      </xdr:nvCxnSpPr>
      <xdr:spPr>
        <a:xfrm>
          <a:off x="13703300" y="16826829"/>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98" name="フローチャート: 判断 697"/>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142910</xdr:rowOff>
    </xdr:from>
    <xdr:ext cx="534377" cy="259045"/>
    <xdr:sp macro="" textlink="">
      <xdr:nvSpPr>
        <xdr:cNvPr id="699" name="テキスト ボックス 698"/>
        <xdr:cNvSpPr txBox="1"/>
      </xdr:nvSpPr>
      <xdr:spPr>
        <a:xfrm>
          <a:off x="14325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24729</xdr:rowOff>
    </xdr:from>
    <xdr:to>
      <xdr:col>71</xdr:col>
      <xdr:colOff>177800</xdr:colOff>
      <xdr:row>98</xdr:row>
      <xdr:rowOff>88539</xdr:rowOff>
    </xdr:to>
    <xdr:cxnSp macro="">
      <xdr:nvCxnSpPr>
        <xdr:cNvPr id="700" name="直線コネクタ 699"/>
        <xdr:cNvCxnSpPr/>
      </xdr:nvCxnSpPr>
      <xdr:spPr>
        <a:xfrm flipV="1">
          <a:off x="12814300" y="16826829"/>
          <a:ext cx="889000" cy="6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1" name="フローチャート: 判断 700"/>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127723</xdr:rowOff>
    </xdr:from>
    <xdr:ext cx="534377" cy="259045"/>
    <xdr:sp macro="" textlink="">
      <xdr:nvSpPr>
        <xdr:cNvPr id="702" name="テキスト ボックス 701"/>
        <xdr:cNvSpPr txBox="1"/>
      </xdr:nvSpPr>
      <xdr:spPr>
        <a:xfrm>
          <a:off x="13436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3" name="フローチャート: 判断 702"/>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154233</xdr:rowOff>
    </xdr:from>
    <xdr:ext cx="534377" cy="259045"/>
    <xdr:sp macro="" textlink="">
      <xdr:nvSpPr>
        <xdr:cNvPr id="704" name="テキスト ボックス 703"/>
        <xdr:cNvSpPr txBox="1"/>
      </xdr:nvSpPr>
      <xdr:spPr>
        <a:xfrm>
          <a:off x="12547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80008</xdr:rowOff>
    </xdr:from>
    <xdr:to>
      <xdr:col>85</xdr:col>
      <xdr:colOff>177800</xdr:colOff>
      <xdr:row>98</xdr:row>
      <xdr:rowOff>10158</xdr:rowOff>
    </xdr:to>
    <xdr:sp macro="" textlink="">
      <xdr:nvSpPr>
        <xdr:cNvPr id="710" name="楕円 709"/>
        <xdr:cNvSpPr/>
      </xdr:nvSpPr>
      <xdr:spPr>
        <a:xfrm>
          <a:off x="16268700" y="1671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102885</xdr:rowOff>
    </xdr:from>
    <xdr:ext cx="534377" cy="259045"/>
    <xdr:sp macro="" textlink="">
      <xdr:nvSpPr>
        <xdr:cNvPr id="711" name="積立金該当値テキスト"/>
        <xdr:cNvSpPr txBox="1"/>
      </xdr:nvSpPr>
      <xdr:spPr>
        <a:xfrm>
          <a:off x="16370300" y="165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46555</xdr:rowOff>
    </xdr:from>
    <xdr:to>
      <xdr:col>81</xdr:col>
      <xdr:colOff>101600</xdr:colOff>
      <xdr:row>94</xdr:row>
      <xdr:rowOff>148155</xdr:rowOff>
    </xdr:to>
    <xdr:sp macro="" textlink="">
      <xdr:nvSpPr>
        <xdr:cNvPr id="712" name="楕円 711"/>
        <xdr:cNvSpPr/>
      </xdr:nvSpPr>
      <xdr:spPr>
        <a:xfrm>
          <a:off x="15430500" y="161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164682</xdr:rowOff>
    </xdr:from>
    <xdr:ext cx="599010" cy="259045"/>
    <xdr:sp macro="" textlink="">
      <xdr:nvSpPr>
        <xdr:cNvPr id="713" name="テキスト ボックス 712"/>
        <xdr:cNvSpPr txBox="1"/>
      </xdr:nvSpPr>
      <xdr:spPr>
        <a:xfrm>
          <a:off x="15181795" y="1593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156070</xdr:rowOff>
    </xdr:from>
    <xdr:to>
      <xdr:col>76</xdr:col>
      <xdr:colOff>165100</xdr:colOff>
      <xdr:row>98</xdr:row>
      <xdr:rowOff>86220</xdr:rowOff>
    </xdr:to>
    <xdr:sp macro="" textlink="">
      <xdr:nvSpPr>
        <xdr:cNvPr id="714" name="楕円 713"/>
        <xdr:cNvSpPr/>
      </xdr:nvSpPr>
      <xdr:spPr>
        <a:xfrm>
          <a:off x="14541500" y="167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102747</xdr:rowOff>
    </xdr:from>
    <xdr:ext cx="534377" cy="259045"/>
    <xdr:sp macro="" textlink="">
      <xdr:nvSpPr>
        <xdr:cNvPr id="715" name="テキスト ボックス 714"/>
        <xdr:cNvSpPr txBox="1"/>
      </xdr:nvSpPr>
      <xdr:spPr>
        <a:xfrm>
          <a:off x="14325111" y="1656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145379</xdr:rowOff>
    </xdr:from>
    <xdr:to>
      <xdr:col>72</xdr:col>
      <xdr:colOff>38100</xdr:colOff>
      <xdr:row>98</xdr:row>
      <xdr:rowOff>75529</xdr:rowOff>
    </xdr:to>
    <xdr:sp macro="" textlink="">
      <xdr:nvSpPr>
        <xdr:cNvPr id="716" name="楕円 715"/>
        <xdr:cNvSpPr/>
      </xdr:nvSpPr>
      <xdr:spPr>
        <a:xfrm>
          <a:off x="13652500" y="167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92056</xdr:rowOff>
    </xdr:from>
    <xdr:ext cx="534377" cy="259045"/>
    <xdr:sp macro="" textlink="">
      <xdr:nvSpPr>
        <xdr:cNvPr id="717" name="テキスト ボックス 716"/>
        <xdr:cNvSpPr txBox="1"/>
      </xdr:nvSpPr>
      <xdr:spPr>
        <a:xfrm>
          <a:off x="13436111" y="1655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37739</xdr:rowOff>
    </xdr:from>
    <xdr:to>
      <xdr:col>67</xdr:col>
      <xdr:colOff>101600</xdr:colOff>
      <xdr:row>98</xdr:row>
      <xdr:rowOff>139339</xdr:rowOff>
    </xdr:to>
    <xdr:sp macro="" textlink="">
      <xdr:nvSpPr>
        <xdr:cNvPr id="718" name="楕円 717"/>
        <xdr:cNvSpPr/>
      </xdr:nvSpPr>
      <xdr:spPr>
        <a:xfrm>
          <a:off x="12763500" y="1683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155866</xdr:rowOff>
    </xdr:from>
    <xdr:ext cx="534377" cy="259045"/>
    <xdr:sp macro="" textlink="">
      <xdr:nvSpPr>
        <xdr:cNvPr id="719" name="テキスト ボックス 718"/>
        <xdr:cNvSpPr txBox="1"/>
      </xdr:nvSpPr>
      <xdr:spPr>
        <a:xfrm>
          <a:off x="12547111" y="1661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3" name="直線コネクタ 742"/>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6"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7" name="直線コネクタ 746"/>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49" name="投資及び出資金平均値テキスト"/>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0" name="フローチャート: 判断 749"/>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2" name="フローチャート: 判断 751"/>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3" name="テキスト ボックス 752"/>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5" name="フローチャート: 判断 754"/>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6" name="テキスト ボックス 755"/>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58" name="フローチャート: 判断 757"/>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59" name="テキスト ボックス 758"/>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0" name="フローチャート: 判断 759"/>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1" name="テキスト ボックス 760"/>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2" name="直線コネクタ 801"/>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5"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6" name="直線コネクタ 805"/>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808" name="貸付金平均値テキスト"/>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09" name="フローチャート: 判断 808"/>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1" name="フローチャート: 判断 810"/>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12" name="テキスト ボックス 811"/>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4" name="フローチャート: 判断 813"/>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15" name="テキスト ボックス 814"/>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7" name="フローチャート: 判断 816"/>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18" name="テキスト ボックス 817"/>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9" name="フローチャート: 判断 818"/>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128388</xdr:rowOff>
    </xdr:from>
    <xdr:ext cx="469744" cy="259045"/>
    <xdr:sp macro="" textlink="">
      <xdr:nvSpPr>
        <xdr:cNvPr id="820" name="テキスト ボックス 819"/>
        <xdr:cNvSpPr txBox="1"/>
      </xdr:nvSpPr>
      <xdr:spPr>
        <a:xfrm>
          <a:off x="18421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6" name="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7"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8" name="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9" name="テキスト ボックス 828"/>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0" name="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31" name="テキスト ボックス 830"/>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2" name="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3" name="テキスト ボックス 832"/>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4" name="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5" name="テキスト ボックス 834"/>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2" name="直線コネクタ 861"/>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3" name="繰出金最小値テキスト"/>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4" name="直線コネクタ 863"/>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5" name="繰出金最大値テキスト"/>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6" name="直線コネクタ 865"/>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3922</xdr:rowOff>
    </xdr:from>
    <xdr:to>
      <xdr:col>116</xdr:col>
      <xdr:colOff>63500</xdr:colOff>
      <xdr:row>78</xdr:row>
      <xdr:rowOff>113182</xdr:rowOff>
    </xdr:to>
    <xdr:cxnSp macro="">
      <xdr:nvCxnSpPr>
        <xdr:cNvPr id="867" name="直線コネクタ 866"/>
        <xdr:cNvCxnSpPr/>
      </xdr:nvCxnSpPr>
      <xdr:spPr>
        <a:xfrm>
          <a:off x="21323300" y="13205572"/>
          <a:ext cx="838200" cy="28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105322</xdr:rowOff>
    </xdr:from>
    <xdr:ext cx="534377" cy="259045"/>
    <xdr:sp macro="" textlink="">
      <xdr:nvSpPr>
        <xdr:cNvPr id="868" name="繰出金平均値テキスト"/>
        <xdr:cNvSpPr txBox="1"/>
      </xdr:nvSpPr>
      <xdr:spPr>
        <a:xfrm>
          <a:off x="22212300" y="1313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69" name="フローチャート: 判断 868"/>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3922</xdr:rowOff>
    </xdr:from>
    <xdr:to>
      <xdr:col>111</xdr:col>
      <xdr:colOff>177800</xdr:colOff>
      <xdr:row>77</xdr:row>
      <xdr:rowOff>5294</xdr:rowOff>
    </xdr:to>
    <xdr:cxnSp macro="">
      <xdr:nvCxnSpPr>
        <xdr:cNvPr id="870" name="直線コネクタ 869"/>
        <xdr:cNvCxnSpPr/>
      </xdr:nvCxnSpPr>
      <xdr:spPr>
        <a:xfrm flipV="1">
          <a:off x="20434300" y="1320557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1" name="フローチャート: 判断 870"/>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166561</xdr:rowOff>
    </xdr:from>
    <xdr:ext cx="534377" cy="259045"/>
    <xdr:sp macro="" textlink="">
      <xdr:nvSpPr>
        <xdr:cNvPr id="872" name="テキスト ボックス 871"/>
        <xdr:cNvSpPr txBox="1"/>
      </xdr:nvSpPr>
      <xdr:spPr>
        <a:xfrm>
          <a:off x="21056111" y="133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169146</xdr:rowOff>
    </xdr:from>
    <xdr:to>
      <xdr:col>107</xdr:col>
      <xdr:colOff>50800</xdr:colOff>
      <xdr:row>77</xdr:row>
      <xdr:rowOff>5294</xdr:rowOff>
    </xdr:to>
    <xdr:cxnSp macro="">
      <xdr:nvCxnSpPr>
        <xdr:cNvPr id="873" name="直線コネクタ 872"/>
        <xdr:cNvCxnSpPr/>
      </xdr:nvCxnSpPr>
      <xdr:spPr>
        <a:xfrm>
          <a:off x="19545300" y="13199346"/>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4" name="フローチャート: 判断 873"/>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155784</xdr:rowOff>
    </xdr:from>
    <xdr:ext cx="534377" cy="259045"/>
    <xdr:sp macro="" textlink="">
      <xdr:nvSpPr>
        <xdr:cNvPr id="875" name="テキスト ボックス 874"/>
        <xdr:cNvSpPr txBox="1"/>
      </xdr:nvSpPr>
      <xdr:spPr>
        <a:xfrm>
          <a:off x="20167111" y="133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169146</xdr:rowOff>
    </xdr:from>
    <xdr:to>
      <xdr:col>102</xdr:col>
      <xdr:colOff>114300</xdr:colOff>
      <xdr:row>77</xdr:row>
      <xdr:rowOff>157814</xdr:rowOff>
    </xdr:to>
    <xdr:cxnSp macro="">
      <xdr:nvCxnSpPr>
        <xdr:cNvPr id="876" name="直線コネクタ 875"/>
        <xdr:cNvCxnSpPr/>
      </xdr:nvCxnSpPr>
      <xdr:spPr>
        <a:xfrm flipV="1">
          <a:off x="18656300" y="13199346"/>
          <a:ext cx="889000" cy="16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7" name="フローチャート: 判断 876"/>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158723</xdr:rowOff>
    </xdr:from>
    <xdr:ext cx="534377" cy="259045"/>
    <xdr:sp macro="" textlink="">
      <xdr:nvSpPr>
        <xdr:cNvPr id="878" name="テキスト ボックス 877"/>
        <xdr:cNvSpPr txBox="1"/>
      </xdr:nvSpPr>
      <xdr:spPr>
        <a:xfrm>
          <a:off x="19278111" y="133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79" name="フローチャート: 判断 878"/>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38037</xdr:rowOff>
    </xdr:from>
    <xdr:ext cx="534377" cy="259045"/>
    <xdr:sp macro="" textlink="">
      <xdr:nvSpPr>
        <xdr:cNvPr id="880" name="テキスト ボックス 879"/>
        <xdr:cNvSpPr txBox="1"/>
      </xdr:nvSpPr>
      <xdr:spPr>
        <a:xfrm>
          <a:off x="18389111" y="130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62382</xdr:rowOff>
    </xdr:from>
    <xdr:to>
      <xdr:col>116</xdr:col>
      <xdr:colOff>114300</xdr:colOff>
      <xdr:row>78</xdr:row>
      <xdr:rowOff>163982</xdr:rowOff>
    </xdr:to>
    <xdr:sp macro="" textlink="">
      <xdr:nvSpPr>
        <xdr:cNvPr id="886" name="楕円 885"/>
        <xdr:cNvSpPr/>
      </xdr:nvSpPr>
      <xdr:spPr>
        <a:xfrm>
          <a:off x="221107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40809</xdr:rowOff>
    </xdr:from>
    <xdr:ext cx="534377" cy="259045"/>
    <xdr:sp macro="" textlink="">
      <xdr:nvSpPr>
        <xdr:cNvPr id="887" name="繰出金該当値テキスト"/>
        <xdr:cNvSpPr txBox="1"/>
      </xdr:nvSpPr>
      <xdr:spPr>
        <a:xfrm>
          <a:off x="22212300" y="1341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124572</xdr:rowOff>
    </xdr:from>
    <xdr:to>
      <xdr:col>112</xdr:col>
      <xdr:colOff>38100</xdr:colOff>
      <xdr:row>77</xdr:row>
      <xdr:rowOff>54722</xdr:rowOff>
    </xdr:to>
    <xdr:sp macro="" textlink="">
      <xdr:nvSpPr>
        <xdr:cNvPr id="888" name="楕円 887"/>
        <xdr:cNvSpPr/>
      </xdr:nvSpPr>
      <xdr:spPr>
        <a:xfrm>
          <a:off x="21272500" y="131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71249</xdr:rowOff>
    </xdr:from>
    <xdr:ext cx="534377" cy="259045"/>
    <xdr:sp macro="" textlink="">
      <xdr:nvSpPr>
        <xdr:cNvPr id="889" name="テキスト ボックス 888"/>
        <xdr:cNvSpPr txBox="1"/>
      </xdr:nvSpPr>
      <xdr:spPr>
        <a:xfrm>
          <a:off x="21056111" y="1292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125944</xdr:rowOff>
    </xdr:from>
    <xdr:to>
      <xdr:col>107</xdr:col>
      <xdr:colOff>101600</xdr:colOff>
      <xdr:row>77</xdr:row>
      <xdr:rowOff>56094</xdr:rowOff>
    </xdr:to>
    <xdr:sp macro="" textlink="">
      <xdr:nvSpPr>
        <xdr:cNvPr id="890" name="楕円 889"/>
        <xdr:cNvSpPr/>
      </xdr:nvSpPr>
      <xdr:spPr>
        <a:xfrm>
          <a:off x="20383500" y="1315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72621</xdr:rowOff>
    </xdr:from>
    <xdr:ext cx="534377" cy="259045"/>
    <xdr:sp macro="" textlink="">
      <xdr:nvSpPr>
        <xdr:cNvPr id="891" name="テキスト ボックス 890"/>
        <xdr:cNvSpPr txBox="1"/>
      </xdr:nvSpPr>
      <xdr:spPr>
        <a:xfrm>
          <a:off x="20167111" y="1293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118346</xdr:rowOff>
    </xdr:from>
    <xdr:to>
      <xdr:col>102</xdr:col>
      <xdr:colOff>165100</xdr:colOff>
      <xdr:row>77</xdr:row>
      <xdr:rowOff>48496</xdr:rowOff>
    </xdr:to>
    <xdr:sp macro="" textlink="">
      <xdr:nvSpPr>
        <xdr:cNvPr id="892" name="楕円 891"/>
        <xdr:cNvSpPr/>
      </xdr:nvSpPr>
      <xdr:spPr>
        <a:xfrm>
          <a:off x="19494500" y="131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65022</xdr:rowOff>
    </xdr:from>
    <xdr:ext cx="534377" cy="259045"/>
    <xdr:sp macro="" textlink="">
      <xdr:nvSpPr>
        <xdr:cNvPr id="893" name="テキスト ボックス 892"/>
        <xdr:cNvSpPr txBox="1"/>
      </xdr:nvSpPr>
      <xdr:spPr>
        <a:xfrm>
          <a:off x="19278111" y="1292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107014</xdr:rowOff>
    </xdr:from>
    <xdr:to>
      <xdr:col>98</xdr:col>
      <xdr:colOff>38100</xdr:colOff>
      <xdr:row>78</xdr:row>
      <xdr:rowOff>37164</xdr:rowOff>
    </xdr:to>
    <xdr:sp macro="" textlink="">
      <xdr:nvSpPr>
        <xdr:cNvPr id="894" name="楕円 893"/>
        <xdr:cNvSpPr/>
      </xdr:nvSpPr>
      <xdr:spPr>
        <a:xfrm>
          <a:off x="18605500" y="1330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28291</xdr:rowOff>
    </xdr:from>
    <xdr:ext cx="534377" cy="259045"/>
    <xdr:sp macro="" textlink="">
      <xdr:nvSpPr>
        <xdr:cNvPr id="895" name="テキスト ボックス 894"/>
        <xdr:cNvSpPr txBox="1"/>
      </xdr:nvSpPr>
      <xdr:spPr>
        <a:xfrm>
          <a:off x="18389111" y="134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604,216</a:t>
          </a:r>
          <a:r>
            <a:rPr kumimoji="1" lang="ja-JP" altLang="en-US" sz="1300" baseline="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baseline="0">
              <a:latin typeface="ＭＳ Ｐゴシック" panose="020B0600070205080204" pitchFamily="50" charset="-128"/>
              <a:ea typeface="ＭＳ Ｐゴシック" panose="020B0600070205080204" pitchFamily="50" charset="-128"/>
            </a:rPr>
            <a:t>28,550</a:t>
          </a:r>
          <a:r>
            <a:rPr kumimoji="1" lang="ja-JP" altLang="en-US" sz="1300" baseline="0">
              <a:latin typeface="ＭＳ Ｐゴシック" panose="020B0600070205080204" pitchFamily="50" charset="-128"/>
              <a:ea typeface="ＭＳ Ｐゴシック" panose="020B0600070205080204" pitchFamily="50" charset="-128"/>
            </a:rPr>
            <a:t>円の減額となっている。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主な構成項目である積立金は、前年度は基金を創設したことにより増加となったが今年度は</a:t>
          </a:r>
          <a:r>
            <a:rPr kumimoji="1" lang="en-US" altLang="ja-JP" sz="1300">
              <a:latin typeface="ＭＳ Ｐゴシック" panose="020B0600070205080204" pitchFamily="50" charset="-128"/>
              <a:ea typeface="ＭＳ Ｐゴシック" panose="020B0600070205080204" pitchFamily="50" charset="-128"/>
            </a:rPr>
            <a:t>33,667</a:t>
          </a:r>
          <a:r>
            <a:rPr kumimoji="1" lang="ja-JP" altLang="en-US" sz="1300">
              <a:latin typeface="ＭＳ Ｐゴシック" panose="020B0600070205080204" pitchFamily="50" charset="-128"/>
              <a:ea typeface="ＭＳ Ｐゴシック" panose="020B0600070205080204" pitchFamily="50" charset="-128"/>
            </a:rPr>
            <a:t>円と前年度に比べて大幅な減少となっている。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また、補助費等は住民一人当たり</a:t>
          </a:r>
          <a:r>
            <a:rPr kumimoji="1" lang="en-US" altLang="ja-JP" sz="1300">
              <a:latin typeface="ＭＳ Ｐゴシック" panose="020B0600070205080204" pitchFamily="50" charset="-128"/>
              <a:ea typeface="ＭＳ Ｐゴシック" panose="020B0600070205080204" pitchFamily="50" charset="-128"/>
            </a:rPr>
            <a:t>99,444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34,934</a:t>
          </a:r>
          <a:r>
            <a:rPr kumimoji="1" lang="ja-JP" altLang="en-US" sz="1300">
              <a:latin typeface="ＭＳ Ｐゴシック" panose="020B0600070205080204" pitchFamily="50" charset="-128"/>
              <a:ea typeface="ＭＳ Ｐゴシック" panose="020B0600070205080204" pitchFamily="50" charset="-128"/>
            </a:rPr>
            <a:t>円の大幅な増加となっている。その要因として、令和元年度から下水道事業が地方公営企業法の適用を受ける事業に移行したことにより繰出金から補助費等へ性質が変更となったことによるものである。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101,487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円となっており、類似団体平均と比べて高い水準にある。主な要因としては、月ヶ瀬道の駅整備工事の大型事業によるものである。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今後も新市建設計画に基づく大型事業の実施により普通建設事業費の増加が見込まれるため、事務事業の見直しを図り歳出抑制に努める。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30,360
30,069
363.97
19,391,676
18,344,012
734,112
9,981,037
18,016,363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154004</xdr:rowOff>
    </xdr:from>
    <xdr:to>
      <xdr:col>24</xdr:col>
      <xdr:colOff>63500</xdr:colOff>
      <xdr:row>37</xdr:row>
      <xdr:rowOff>154984</xdr:rowOff>
    </xdr:to>
    <xdr:cxnSp macro="">
      <xdr:nvCxnSpPr>
        <xdr:cNvPr id="62" name="直線コネクタ 61"/>
        <xdr:cNvCxnSpPr/>
      </xdr:nvCxnSpPr>
      <xdr:spPr>
        <a:xfrm>
          <a:off x="3797300" y="6497654"/>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72980</xdr:rowOff>
    </xdr:from>
    <xdr:ext cx="469744" cy="259045"/>
    <xdr:sp macro="" textlink="">
      <xdr:nvSpPr>
        <xdr:cNvPr id="63" name="議会費平均値テキスト"/>
        <xdr:cNvSpPr txBox="1"/>
      </xdr:nvSpPr>
      <xdr:spPr>
        <a:xfrm>
          <a:off x="4686300" y="624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154004</xdr:rowOff>
    </xdr:from>
    <xdr:to>
      <xdr:col>19</xdr:col>
      <xdr:colOff>177800</xdr:colOff>
      <xdr:row>37</xdr:row>
      <xdr:rowOff>156747</xdr:rowOff>
    </xdr:to>
    <xdr:cxnSp macro="">
      <xdr:nvCxnSpPr>
        <xdr:cNvPr id="65" name="直線コネクタ 64"/>
        <xdr:cNvCxnSpPr/>
      </xdr:nvCxnSpPr>
      <xdr:spPr>
        <a:xfrm flipV="1">
          <a:off x="2908300" y="649765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3312</xdr:rowOff>
    </xdr:from>
    <xdr:ext cx="469744" cy="259045"/>
    <xdr:sp macro="" textlink="">
      <xdr:nvSpPr>
        <xdr:cNvPr id="67" name="テキスト ボックス 66"/>
        <xdr:cNvSpPr txBox="1"/>
      </xdr:nvSpPr>
      <xdr:spPr>
        <a:xfrm>
          <a:off x="3562428" y="617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156747</xdr:rowOff>
    </xdr:from>
    <xdr:to>
      <xdr:col>15</xdr:col>
      <xdr:colOff>50800</xdr:colOff>
      <xdr:row>38</xdr:row>
      <xdr:rowOff>3454</xdr:rowOff>
    </xdr:to>
    <xdr:cxnSp macro="">
      <xdr:nvCxnSpPr>
        <xdr:cNvPr id="68" name="直線コネクタ 67"/>
        <xdr:cNvCxnSpPr/>
      </xdr:nvCxnSpPr>
      <xdr:spPr>
        <a:xfrm flipV="1">
          <a:off x="2019300" y="6500397"/>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7949</xdr:rowOff>
    </xdr:from>
    <xdr:ext cx="469744" cy="259045"/>
    <xdr:sp macro="" textlink="">
      <xdr:nvSpPr>
        <xdr:cNvPr id="70" name="テキスト ボックス 69"/>
        <xdr:cNvSpPr txBox="1"/>
      </xdr:nvSpPr>
      <xdr:spPr>
        <a:xfrm>
          <a:off x="2673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145382</xdr:rowOff>
    </xdr:from>
    <xdr:to>
      <xdr:col>10</xdr:col>
      <xdr:colOff>114300</xdr:colOff>
      <xdr:row>38</xdr:row>
      <xdr:rowOff>3454</xdr:rowOff>
    </xdr:to>
    <xdr:cxnSp macro="">
      <xdr:nvCxnSpPr>
        <xdr:cNvPr id="71" name="直線コネクタ 70"/>
        <xdr:cNvCxnSpPr/>
      </xdr:nvCxnSpPr>
      <xdr:spPr>
        <a:xfrm>
          <a:off x="1130300" y="6489032"/>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6120</xdr:rowOff>
    </xdr:from>
    <xdr:ext cx="469744" cy="259045"/>
    <xdr:sp macro="" textlink="">
      <xdr:nvSpPr>
        <xdr:cNvPr id="73" name="テキスト ボックス 72"/>
        <xdr:cNvSpPr txBox="1"/>
      </xdr:nvSpPr>
      <xdr:spPr>
        <a:xfrm>
          <a:off x="1784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164050</xdr:rowOff>
    </xdr:from>
    <xdr:ext cx="469744" cy="259045"/>
    <xdr:sp macro="" textlink="">
      <xdr:nvSpPr>
        <xdr:cNvPr id="75" name="テキスト ボックス 74"/>
        <xdr:cNvSpPr txBox="1"/>
      </xdr:nvSpPr>
      <xdr:spPr>
        <a:xfrm>
          <a:off x="895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104184</xdr:rowOff>
    </xdr:from>
    <xdr:to>
      <xdr:col>24</xdr:col>
      <xdr:colOff>114300</xdr:colOff>
      <xdr:row>38</xdr:row>
      <xdr:rowOff>34334</xdr:rowOff>
    </xdr:to>
    <xdr:sp macro="" textlink="">
      <xdr:nvSpPr>
        <xdr:cNvPr id="81" name="楕円 80"/>
        <xdr:cNvSpPr/>
      </xdr:nvSpPr>
      <xdr:spPr>
        <a:xfrm>
          <a:off x="4584700" y="64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28531</xdr:rowOff>
    </xdr:from>
    <xdr:ext cx="469744" cy="259045"/>
    <xdr:sp macro="" textlink="">
      <xdr:nvSpPr>
        <xdr:cNvPr id="82" name="議会費該当値テキスト"/>
        <xdr:cNvSpPr txBox="1"/>
      </xdr:nvSpPr>
      <xdr:spPr>
        <a:xfrm>
          <a:off x="4686300" y="637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103204</xdr:rowOff>
    </xdr:from>
    <xdr:to>
      <xdr:col>20</xdr:col>
      <xdr:colOff>38100</xdr:colOff>
      <xdr:row>38</xdr:row>
      <xdr:rowOff>33354</xdr:rowOff>
    </xdr:to>
    <xdr:sp macro="" textlink="">
      <xdr:nvSpPr>
        <xdr:cNvPr id="83" name="楕円 82"/>
        <xdr:cNvSpPr/>
      </xdr:nvSpPr>
      <xdr:spPr>
        <a:xfrm>
          <a:off x="3746500" y="64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24481</xdr:rowOff>
    </xdr:from>
    <xdr:ext cx="469744" cy="259045"/>
    <xdr:sp macro="" textlink="">
      <xdr:nvSpPr>
        <xdr:cNvPr id="84" name="テキスト ボックス 83"/>
        <xdr:cNvSpPr txBox="1"/>
      </xdr:nvSpPr>
      <xdr:spPr>
        <a:xfrm>
          <a:off x="3562428" y="65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105947</xdr:rowOff>
    </xdr:from>
    <xdr:to>
      <xdr:col>15</xdr:col>
      <xdr:colOff>101600</xdr:colOff>
      <xdr:row>38</xdr:row>
      <xdr:rowOff>36097</xdr:rowOff>
    </xdr:to>
    <xdr:sp macro="" textlink="">
      <xdr:nvSpPr>
        <xdr:cNvPr id="85" name="楕円 84"/>
        <xdr:cNvSpPr/>
      </xdr:nvSpPr>
      <xdr:spPr>
        <a:xfrm>
          <a:off x="2857500" y="64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27224</xdr:rowOff>
    </xdr:from>
    <xdr:ext cx="469744" cy="259045"/>
    <xdr:sp macro="" textlink="">
      <xdr:nvSpPr>
        <xdr:cNvPr id="86" name="テキスト ボックス 85"/>
        <xdr:cNvSpPr txBox="1"/>
      </xdr:nvSpPr>
      <xdr:spPr>
        <a:xfrm>
          <a:off x="2673428" y="654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124104</xdr:rowOff>
    </xdr:from>
    <xdr:to>
      <xdr:col>10</xdr:col>
      <xdr:colOff>165100</xdr:colOff>
      <xdr:row>38</xdr:row>
      <xdr:rowOff>54254</xdr:rowOff>
    </xdr:to>
    <xdr:sp macro="" textlink="">
      <xdr:nvSpPr>
        <xdr:cNvPr id="87" name="楕円 86"/>
        <xdr:cNvSpPr/>
      </xdr:nvSpPr>
      <xdr:spPr>
        <a:xfrm>
          <a:off x="1968500" y="64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45381</xdr:rowOff>
    </xdr:from>
    <xdr:ext cx="469744" cy="259045"/>
    <xdr:sp macro="" textlink="">
      <xdr:nvSpPr>
        <xdr:cNvPr id="88" name="テキスト ボックス 87"/>
        <xdr:cNvSpPr txBox="1"/>
      </xdr:nvSpPr>
      <xdr:spPr>
        <a:xfrm>
          <a:off x="1784428" y="656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94582</xdr:rowOff>
    </xdr:from>
    <xdr:to>
      <xdr:col>6</xdr:col>
      <xdr:colOff>38100</xdr:colOff>
      <xdr:row>38</xdr:row>
      <xdr:rowOff>24732</xdr:rowOff>
    </xdr:to>
    <xdr:sp macro="" textlink="">
      <xdr:nvSpPr>
        <xdr:cNvPr id="89" name="楕円 88"/>
        <xdr:cNvSpPr/>
      </xdr:nvSpPr>
      <xdr:spPr>
        <a:xfrm>
          <a:off x="1079500" y="64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15860</xdr:rowOff>
    </xdr:from>
    <xdr:ext cx="469744" cy="259045"/>
    <xdr:sp macro="" textlink="">
      <xdr:nvSpPr>
        <xdr:cNvPr id="90" name="テキスト ボックス 89"/>
        <xdr:cNvSpPr txBox="1"/>
      </xdr:nvSpPr>
      <xdr:spPr>
        <a:xfrm>
          <a:off x="895428" y="65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46012</xdr:rowOff>
    </xdr:from>
    <xdr:to>
      <xdr:col>24</xdr:col>
      <xdr:colOff>63500</xdr:colOff>
      <xdr:row>56</xdr:row>
      <xdr:rowOff>136595</xdr:rowOff>
    </xdr:to>
    <xdr:cxnSp macro="">
      <xdr:nvCxnSpPr>
        <xdr:cNvPr id="119" name="直線コネクタ 118"/>
        <xdr:cNvCxnSpPr/>
      </xdr:nvCxnSpPr>
      <xdr:spPr>
        <a:xfrm>
          <a:off x="3797300" y="9475762"/>
          <a:ext cx="838200" cy="26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159693</xdr:rowOff>
    </xdr:from>
    <xdr:ext cx="534377" cy="259045"/>
    <xdr:sp macro="" textlink="">
      <xdr:nvSpPr>
        <xdr:cNvPr id="120" name="総務費平均値テキスト"/>
        <xdr:cNvSpPr txBox="1"/>
      </xdr:nvSpPr>
      <xdr:spPr>
        <a:xfrm>
          <a:off x="4686300" y="9760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46012</xdr:rowOff>
    </xdr:from>
    <xdr:to>
      <xdr:col>19</xdr:col>
      <xdr:colOff>177800</xdr:colOff>
      <xdr:row>57</xdr:row>
      <xdr:rowOff>35413</xdr:rowOff>
    </xdr:to>
    <xdr:cxnSp macro="">
      <xdr:nvCxnSpPr>
        <xdr:cNvPr id="122" name="直線コネクタ 121"/>
        <xdr:cNvCxnSpPr/>
      </xdr:nvCxnSpPr>
      <xdr:spPr>
        <a:xfrm flipV="1">
          <a:off x="2908300" y="9475762"/>
          <a:ext cx="889000" cy="3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120057</xdr:rowOff>
    </xdr:from>
    <xdr:ext cx="534377" cy="259045"/>
    <xdr:sp macro="" textlink="">
      <xdr:nvSpPr>
        <xdr:cNvPr id="124" name="テキスト ボックス 123"/>
        <xdr:cNvSpPr txBox="1"/>
      </xdr:nvSpPr>
      <xdr:spPr>
        <a:xfrm>
          <a:off x="3530111" y="98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20672</xdr:rowOff>
    </xdr:from>
    <xdr:to>
      <xdr:col>15</xdr:col>
      <xdr:colOff>50800</xdr:colOff>
      <xdr:row>57</xdr:row>
      <xdr:rowOff>35413</xdr:rowOff>
    </xdr:to>
    <xdr:cxnSp macro="">
      <xdr:nvCxnSpPr>
        <xdr:cNvPr id="125" name="直線コネクタ 124"/>
        <xdr:cNvCxnSpPr/>
      </xdr:nvCxnSpPr>
      <xdr:spPr>
        <a:xfrm>
          <a:off x="2019300" y="9793322"/>
          <a:ext cx="889000" cy="1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150427</xdr:rowOff>
    </xdr:from>
    <xdr:ext cx="534377" cy="259045"/>
    <xdr:sp macro="" textlink="">
      <xdr:nvSpPr>
        <xdr:cNvPr id="127" name="テキスト ボックス 126"/>
        <xdr:cNvSpPr txBox="1"/>
      </xdr:nvSpPr>
      <xdr:spPr>
        <a:xfrm>
          <a:off x="2641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20672</xdr:rowOff>
    </xdr:from>
    <xdr:to>
      <xdr:col>10</xdr:col>
      <xdr:colOff>114300</xdr:colOff>
      <xdr:row>57</xdr:row>
      <xdr:rowOff>59320</xdr:rowOff>
    </xdr:to>
    <xdr:cxnSp macro="">
      <xdr:nvCxnSpPr>
        <xdr:cNvPr id="128" name="直線コネクタ 127"/>
        <xdr:cNvCxnSpPr/>
      </xdr:nvCxnSpPr>
      <xdr:spPr>
        <a:xfrm flipV="1">
          <a:off x="1130300" y="9793322"/>
          <a:ext cx="889000" cy="3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140563</xdr:rowOff>
    </xdr:from>
    <xdr:ext cx="534377" cy="259045"/>
    <xdr:sp macro="" textlink="">
      <xdr:nvSpPr>
        <xdr:cNvPr id="130" name="テキスト ボックス 129"/>
        <xdr:cNvSpPr txBox="1"/>
      </xdr:nvSpPr>
      <xdr:spPr>
        <a:xfrm>
          <a:off x="1752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170098</xdr:rowOff>
    </xdr:from>
    <xdr:ext cx="534377" cy="259045"/>
    <xdr:sp macro="" textlink="">
      <xdr:nvSpPr>
        <xdr:cNvPr id="132" name="テキスト ボックス 131"/>
        <xdr:cNvSpPr txBox="1"/>
      </xdr:nvSpPr>
      <xdr:spPr>
        <a:xfrm>
          <a:off x="863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85795</xdr:rowOff>
    </xdr:from>
    <xdr:to>
      <xdr:col>24</xdr:col>
      <xdr:colOff>114300</xdr:colOff>
      <xdr:row>57</xdr:row>
      <xdr:rowOff>15945</xdr:rowOff>
    </xdr:to>
    <xdr:sp macro="" textlink="">
      <xdr:nvSpPr>
        <xdr:cNvPr id="138" name="楕円 137"/>
        <xdr:cNvSpPr/>
      </xdr:nvSpPr>
      <xdr:spPr>
        <a:xfrm>
          <a:off x="4584700" y="96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108672</xdr:rowOff>
    </xdr:from>
    <xdr:ext cx="599010" cy="259045"/>
    <xdr:sp macro="" textlink="">
      <xdr:nvSpPr>
        <xdr:cNvPr id="139" name="総務費該当値テキスト"/>
        <xdr:cNvSpPr txBox="1"/>
      </xdr:nvSpPr>
      <xdr:spPr>
        <a:xfrm>
          <a:off x="4686300" y="953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166662</xdr:rowOff>
    </xdr:from>
    <xdr:to>
      <xdr:col>20</xdr:col>
      <xdr:colOff>38100</xdr:colOff>
      <xdr:row>55</xdr:row>
      <xdr:rowOff>96812</xdr:rowOff>
    </xdr:to>
    <xdr:sp macro="" textlink="">
      <xdr:nvSpPr>
        <xdr:cNvPr id="140" name="楕円 139"/>
        <xdr:cNvSpPr/>
      </xdr:nvSpPr>
      <xdr:spPr>
        <a:xfrm>
          <a:off x="3746500" y="94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113339</xdr:rowOff>
    </xdr:from>
    <xdr:ext cx="599010" cy="259045"/>
    <xdr:sp macro="" textlink="">
      <xdr:nvSpPr>
        <xdr:cNvPr id="141" name="テキスト ボックス 140"/>
        <xdr:cNvSpPr txBox="1"/>
      </xdr:nvSpPr>
      <xdr:spPr>
        <a:xfrm>
          <a:off x="3497795" y="920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156063</xdr:rowOff>
    </xdr:from>
    <xdr:to>
      <xdr:col>15</xdr:col>
      <xdr:colOff>101600</xdr:colOff>
      <xdr:row>57</xdr:row>
      <xdr:rowOff>86213</xdr:rowOff>
    </xdr:to>
    <xdr:sp macro="" textlink="">
      <xdr:nvSpPr>
        <xdr:cNvPr id="142" name="楕円 141"/>
        <xdr:cNvSpPr/>
      </xdr:nvSpPr>
      <xdr:spPr>
        <a:xfrm>
          <a:off x="2857500" y="97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102740</xdr:rowOff>
    </xdr:from>
    <xdr:ext cx="534377" cy="259045"/>
    <xdr:sp macro="" textlink="">
      <xdr:nvSpPr>
        <xdr:cNvPr id="143" name="テキスト ボックス 142"/>
        <xdr:cNvSpPr txBox="1"/>
      </xdr:nvSpPr>
      <xdr:spPr>
        <a:xfrm>
          <a:off x="2641111" y="953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141322</xdr:rowOff>
    </xdr:from>
    <xdr:to>
      <xdr:col>10</xdr:col>
      <xdr:colOff>165100</xdr:colOff>
      <xdr:row>57</xdr:row>
      <xdr:rowOff>71472</xdr:rowOff>
    </xdr:to>
    <xdr:sp macro="" textlink="">
      <xdr:nvSpPr>
        <xdr:cNvPr id="144" name="楕円 143"/>
        <xdr:cNvSpPr/>
      </xdr:nvSpPr>
      <xdr:spPr>
        <a:xfrm>
          <a:off x="1968500" y="97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87999</xdr:rowOff>
    </xdr:from>
    <xdr:ext cx="534377" cy="259045"/>
    <xdr:sp macro="" textlink="">
      <xdr:nvSpPr>
        <xdr:cNvPr id="145" name="テキスト ボックス 144"/>
        <xdr:cNvSpPr txBox="1"/>
      </xdr:nvSpPr>
      <xdr:spPr>
        <a:xfrm>
          <a:off x="1752111" y="95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8520</xdr:rowOff>
    </xdr:from>
    <xdr:to>
      <xdr:col>6</xdr:col>
      <xdr:colOff>38100</xdr:colOff>
      <xdr:row>57</xdr:row>
      <xdr:rowOff>110120</xdr:rowOff>
    </xdr:to>
    <xdr:sp macro="" textlink="">
      <xdr:nvSpPr>
        <xdr:cNvPr id="146" name="楕円 145"/>
        <xdr:cNvSpPr/>
      </xdr:nvSpPr>
      <xdr:spPr>
        <a:xfrm>
          <a:off x="1079500" y="978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126647</xdr:rowOff>
    </xdr:from>
    <xdr:ext cx="534377" cy="259045"/>
    <xdr:sp macro="" textlink="">
      <xdr:nvSpPr>
        <xdr:cNvPr id="147" name="テキスト ボックス 146"/>
        <xdr:cNvSpPr txBox="1"/>
      </xdr:nvSpPr>
      <xdr:spPr>
        <a:xfrm>
          <a:off x="863111" y="955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57395</xdr:rowOff>
    </xdr:from>
    <xdr:to>
      <xdr:col>24</xdr:col>
      <xdr:colOff>63500</xdr:colOff>
      <xdr:row>77</xdr:row>
      <xdr:rowOff>57714</xdr:rowOff>
    </xdr:to>
    <xdr:cxnSp macro="">
      <xdr:nvCxnSpPr>
        <xdr:cNvPr id="175" name="直線コネクタ 174"/>
        <xdr:cNvCxnSpPr/>
      </xdr:nvCxnSpPr>
      <xdr:spPr>
        <a:xfrm>
          <a:off x="3797300" y="13259045"/>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57395</xdr:rowOff>
    </xdr:from>
    <xdr:to>
      <xdr:col>19</xdr:col>
      <xdr:colOff>177800</xdr:colOff>
      <xdr:row>77</xdr:row>
      <xdr:rowOff>150056</xdr:rowOff>
    </xdr:to>
    <xdr:cxnSp macro="">
      <xdr:nvCxnSpPr>
        <xdr:cNvPr id="178" name="直線コネクタ 177"/>
        <xdr:cNvCxnSpPr/>
      </xdr:nvCxnSpPr>
      <xdr:spPr>
        <a:xfrm flipV="1">
          <a:off x="2908300" y="13259045"/>
          <a:ext cx="889000" cy="9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102753</xdr:rowOff>
    </xdr:from>
    <xdr:to>
      <xdr:col>15</xdr:col>
      <xdr:colOff>50800</xdr:colOff>
      <xdr:row>77</xdr:row>
      <xdr:rowOff>150056</xdr:rowOff>
    </xdr:to>
    <xdr:cxnSp macro="">
      <xdr:nvCxnSpPr>
        <xdr:cNvPr id="181" name="直線コネクタ 180"/>
        <xdr:cNvCxnSpPr/>
      </xdr:nvCxnSpPr>
      <xdr:spPr>
        <a:xfrm>
          <a:off x="2019300" y="13304403"/>
          <a:ext cx="889000" cy="4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102753</xdr:rowOff>
    </xdr:from>
    <xdr:to>
      <xdr:col>10</xdr:col>
      <xdr:colOff>114300</xdr:colOff>
      <xdr:row>77</xdr:row>
      <xdr:rowOff>144152</xdr:rowOff>
    </xdr:to>
    <xdr:cxnSp macro="">
      <xdr:nvCxnSpPr>
        <xdr:cNvPr id="184" name="直線コネクタ 183"/>
        <xdr:cNvCxnSpPr/>
      </xdr:nvCxnSpPr>
      <xdr:spPr>
        <a:xfrm flipV="1">
          <a:off x="1130300" y="13304403"/>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33831</xdr:rowOff>
    </xdr:from>
    <xdr:ext cx="599010" cy="259045"/>
    <xdr:sp macro="" textlink="">
      <xdr:nvSpPr>
        <xdr:cNvPr id="188" name="テキスト ボックス 187"/>
        <xdr:cNvSpPr txBox="1"/>
      </xdr:nvSpPr>
      <xdr:spPr>
        <a:xfrm>
          <a:off x="830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6914</xdr:rowOff>
    </xdr:from>
    <xdr:to>
      <xdr:col>24</xdr:col>
      <xdr:colOff>114300</xdr:colOff>
      <xdr:row>77</xdr:row>
      <xdr:rowOff>108514</xdr:rowOff>
    </xdr:to>
    <xdr:sp macro="" textlink="">
      <xdr:nvSpPr>
        <xdr:cNvPr id="194" name="楕円 193"/>
        <xdr:cNvSpPr/>
      </xdr:nvSpPr>
      <xdr:spPr>
        <a:xfrm>
          <a:off x="4584700" y="1320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156791</xdr:rowOff>
    </xdr:from>
    <xdr:ext cx="599010" cy="259045"/>
    <xdr:sp macro="" textlink="">
      <xdr:nvSpPr>
        <xdr:cNvPr id="195" name="民生費該当値テキスト"/>
        <xdr:cNvSpPr txBox="1"/>
      </xdr:nvSpPr>
      <xdr:spPr>
        <a:xfrm>
          <a:off x="4686300" y="1318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6595</xdr:rowOff>
    </xdr:from>
    <xdr:to>
      <xdr:col>20</xdr:col>
      <xdr:colOff>38100</xdr:colOff>
      <xdr:row>77</xdr:row>
      <xdr:rowOff>108195</xdr:rowOff>
    </xdr:to>
    <xdr:sp macro="" textlink="">
      <xdr:nvSpPr>
        <xdr:cNvPr id="196" name="楕円 195"/>
        <xdr:cNvSpPr/>
      </xdr:nvSpPr>
      <xdr:spPr>
        <a:xfrm>
          <a:off x="3746500" y="132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99322</xdr:rowOff>
    </xdr:from>
    <xdr:ext cx="599010" cy="259045"/>
    <xdr:sp macro="" textlink="">
      <xdr:nvSpPr>
        <xdr:cNvPr id="197" name="テキスト ボックス 196"/>
        <xdr:cNvSpPr txBox="1"/>
      </xdr:nvSpPr>
      <xdr:spPr>
        <a:xfrm>
          <a:off x="3497795" y="1330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99256</xdr:rowOff>
    </xdr:from>
    <xdr:to>
      <xdr:col>15</xdr:col>
      <xdr:colOff>101600</xdr:colOff>
      <xdr:row>78</xdr:row>
      <xdr:rowOff>29406</xdr:rowOff>
    </xdr:to>
    <xdr:sp macro="" textlink="">
      <xdr:nvSpPr>
        <xdr:cNvPr id="198" name="楕円 197"/>
        <xdr:cNvSpPr/>
      </xdr:nvSpPr>
      <xdr:spPr>
        <a:xfrm>
          <a:off x="2857500" y="133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20533</xdr:rowOff>
    </xdr:from>
    <xdr:ext cx="599010" cy="259045"/>
    <xdr:sp macro="" textlink="">
      <xdr:nvSpPr>
        <xdr:cNvPr id="199" name="テキスト ボックス 198"/>
        <xdr:cNvSpPr txBox="1"/>
      </xdr:nvSpPr>
      <xdr:spPr>
        <a:xfrm>
          <a:off x="2608795" y="1339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51953</xdr:rowOff>
    </xdr:from>
    <xdr:to>
      <xdr:col>10</xdr:col>
      <xdr:colOff>165100</xdr:colOff>
      <xdr:row>77</xdr:row>
      <xdr:rowOff>153553</xdr:rowOff>
    </xdr:to>
    <xdr:sp macro="" textlink="">
      <xdr:nvSpPr>
        <xdr:cNvPr id="200" name="楕円 199"/>
        <xdr:cNvSpPr/>
      </xdr:nvSpPr>
      <xdr:spPr>
        <a:xfrm>
          <a:off x="1968500" y="1325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144680</xdr:rowOff>
    </xdr:from>
    <xdr:ext cx="599010" cy="259045"/>
    <xdr:sp macro="" textlink="">
      <xdr:nvSpPr>
        <xdr:cNvPr id="201" name="テキスト ボックス 200"/>
        <xdr:cNvSpPr txBox="1"/>
      </xdr:nvSpPr>
      <xdr:spPr>
        <a:xfrm>
          <a:off x="1719795" y="1334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93352</xdr:rowOff>
    </xdr:from>
    <xdr:to>
      <xdr:col>6</xdr:col>
      <xdr:colOff>38100</xdr:colOff>
      <xdr:row>78</xdr:row>
      <xdr:rowOff>23502</xdr:rowOff>
    </xdr:to>
    <xdr:sp macro="" textlink="">
      <xdr:nvSpPr>
        <xdr:cNvPr id="202" name="楕円 201"/>
        <xdr:cNvSpPr/>
      </xdr:nvSpPr>
      <xdr:spPr>
        <a:xfrm>
          <a:off x="1079500" y="132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14629</xdr:rowOff>
    </xdr:from>
    <xdr:ext cx="599010" cy="259045"/>
    <xdr:sp macro="" textlink="">
      <xdr:nvSpPr>
        <xdr:cNvPr id="203" name="テキスト ボックス 202"/>
        <xdr:cNvSpPr txBox="1"/>
      </xdr:nvSpPr>
      <xdr:spPr>
        <a:xfrm>
          <a:off x="830795" y="1338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12629</xdr:rowOff>
    </xdr:from>
    <xdr:to>
      <xdr:col>24</xdr:col>
      <xdr:colOff>63500</xdr:colOff>
      <xdr:row>97</xdr:row>
      <xdr:rowOff>39360</xdr:rowOff>
    </xdr:to>
    <xdr:cxnSp macro="">
      <xdr:nvCxnSpPr>
        <xdr:cNvPr id="232" name="直線コネクタ 231"/>
        <xdr:cNvCxnSpPr/>
      </xdr:nvCxnSpPr>
      <xdr:spPr>
        <a:xfrm flipV="1">
          <a:off x="3797300" y="16643279"/>
          <a:ext cx="838200" cy="2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39360</xdr:rowOff>
    </xdr:from>
    <xdr:to>
      <xdr:col>19</xdr:col>
      <xdr:colOff>177800</xdr:colOff>
      <xdr:row>97</xdr:row>
      <xdr:rowOff>51719</xdr:rowOff>
    </xdr:to>
    <xdr:cxnSp macro="">
      <xdr:nvCxnSpPr>
        <xdr:cNvPr id="235" name="直線コネクタ 234"/>
        <xdr:cNvCxnSpPr/>
      </xdr:nvCxnSpPr>
      <xdr:spPr>
        <a:xfrm flipV="1">
          <a:off x="2908300" y="16670010"/>
          <a:ext cx="889000" cy="1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43421</xdr:rowOff>
    </xdr:from>
    <xdr:to>
      <xdr:col>15</xdr:col>
      <xdr:colOff>50800</xdr:colOff>
      <xdr:row>97</xdr:row>
      <xdr:rowOff>51719</xdr:rowOff>
    </xdr:to>
    <xdr:cxnSp macro="">
      <xdr:nvCxnSpPr>
        <xdr:cNvPr id="238" name="直線コネクタ 237"/>
        <xdr:cNvCxnSpPr/>
      </xdr:nvCxnSpPr>
      <xdr:spPr>
        <a:xfrm>
          <a:off x="2019300" y="16674071"/>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9269</xdr:rowOff>
    </xdr:from>
    <xdr:to>
      <xdr:col>10</xdr:col>
      <xdr:colOff>114300</xdr:colOff>
      <xdr:row>97</xdr:row>
      <xdr:rowOff>43421</xdr:rowOff>
    </xdr:to>
    <xdr:cxnSp macro="">
      <xdr:nvCxnSpPr>
        <xdr:cNvPr id="241" name="直線コネクタ 240"/>
        <xdr:cNvCxnSpPr/>
      </xdr:nvCxnSpPr>
      <xdr:spPr>
        <a:xfrm>
          <a:off x="1130300" y="16639919"/>
          <a:ext cx="889000" cy="3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53751</xdr:rowOff>
    </xdr:from>
    <xdr:ext cx="534377" cy="259045"/>
    <xdr:sp macro="" textlink="">
      <xdr:nvSpPr>
        <xdr:cNvPr id="243" name="テキスト ボックス 242"/>
        <xdr:cNvSpPr txBox="1"/>
      </xdr:nvSpPr>
      <xdr:spPr>
        <a:xfrm>
          <a:off x="1752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60377</xdr:rowOff>
    </xdr:from>
    <xdr:ext cx="534377" cy="259045"/>
    <xdr:sp macro="" textlink="">
      <xdr:nvSpPr>
        <xdr:cNvPr id="245" name="テキスト ボックス 244"/>
        <xdr:cNvSpPr txBox="1"/>
      </xdr:nvSpPr>
      <xdr:spPr>
        <a:xfrm>
          <a:off x="863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133279</xdr:rowOff>
    </xdr:from>
    <xdr:to>
      <xdr:col>24</xdr:col>
      <xdr:colOff>114300</xdr:colOff>
      <xdr:row>97</xdr:row>
      <xdr:rowOff>63429</xdr:rowOff>
    </xdr:to>
    <xdr:sp macro="" textlink="">
      <xdr:nvSpPr>
        <xdr:cNvPr id="251" name="楕円 250"/>
        <xdr:cNvSpPr/>
      </xdr:nvSpPr>
      <xdr:spPr>
        <a:xfrm>
          <a:off x="4584700" y="1659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111706</xdr:rowOff>
    </xdr:from>
    <xdr:ext cx="534377" cy="259045"/>
    <xdr:sp macro="" textlink="">
      <xdr:nvSpPr>
        <xdr:cNvPr id="252" name="衛生費該当値テキスト"/>
        <xdr:cNvSpPr txBox="1"/>
      </xdr:nvSpPr>
      <xdr:spPr>
        <a:xfrm>
          <a:off x="4686300" y="1657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160010</xdr:rowOff>
    </xdr:from>
    <xdr:to>
      <xdr:col>20</xdr:col>
      <xdr:colOff>38100</xdr:colOff>
      <xdr:row>97</xdr:row>
      <xdr:rowOff>90160</xdr:rowOff>
    </xdr:to>
    <xdr:sp macro="" textlink="">
      <xdr:nvSpPr>
        <xdr:cNvPr id="253" name="楕円 252"/>
        <xdr:cNvSpPr/>
      </xdr:nvSpPr>
      <xdr:spPr>
        <a:xfrm>
          <a:off x="3746500" y="166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81287</xdr:rowOff>
    </xdr:from>
    <xdr:ext cx="534377" cy="259045"/>
    <xdr:sp macro="" textlink="">
      <xdr:nvSpPr>
        <xdr:cNvPr id="254" name="テキスト ボックス 253"/>
        <xdr:cNvSpPr txBox="1"/>
      </xdr:nvSpPr>
      <xdr:spPr>
        <a:xfrm>
          <a:off x="3530111" y="1671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919</xdr:rowOff>
    </xdr:from>
    <xdr:to>
      <xdr:col>15</xdr:col>
      <xdr:colOff>101600</xdr:colOff>
      <xdr:row>97</xdr:row>
      <xdr:rowOff>102519</xdr:rowOff>
    </xdr:to>
    <xdr:sp macro="" textlink="">
      <xdr:nvSpPr>
        <xdr:cNvPr id="255" name="楕円 254"/>
        <xdr:cNvSpPr/>
      </xdr:nvSpPr>
      <xdr:spPr>
        <a:xfrm>
          <a:off x="2857500" y="1663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93646</xdr:rowOff>
    </xdr:from>
    <xdr:ext cx="534377" cy="259045"/>
    <xdr:sp macro="" textlink="">
      <xdr:nvSpPr>
        <xdr:cNvPr id="256" name="テキスト ボックス 255"/>
        <xdr:cNvSpPr txBox="1"/>
      </xdr:nvSpPr>
      <xdr:spPr>
        <a:xfrm>
          <a:off x="2641111" y="167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164071</xdr:rowOff>
    </xdr:from>
    <xdr:to>
      <xdr:col>10</xdr:col>
      <xdr:colOff>165100</xdr:colOff>
      <xdr:row>97</xdr:row>
      <xdr:rowOff>94221</xdr:rowOff>
    </xdr:to>
    <xdr:sp macro="" textlink="">
      <xdr:nvSpPr>
        <xdr:cNvPr id="257" name="楕円 256"/>
        <xdr:cNvSpPr/>
      </xdr:nvSpPr>
      <xdr:spPr>
        <a:xfrm>
          <a:off x="1968500" y="166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85348</xdr:rowOff>
    </xdr:from>
    <xdr:ext cx="534377" cy="259045"/>
    <xdr:sp macro="" textlink="">
      <xdr:nvSpPr>
        <xdr:cNvPr id="258" name="テキスト ボックス 257"/>
        <xdr:cNvSpPr txBox="1"/>
      </xdr:nvSpPr>
      <xdr:spPr>
        <a:xfrm>
          <a:off x="1752111" y="1671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129919</xdr:rowOff>
    </xdr:from>
    <xdr:to>
      <xdr:col>6</xdr:col>
      <xdr:colOff>38100</xdr:colOff>
      <xdr:row>97</xdr:row>
      <xdr:rowOff>60069</xdr:rowOff>
    </xdr:to>
    <xdr:sp macro="" textlink="">
      <xdr:nvSpPr>
        <xdr:cNvPr id="259" name="楕円 258"/>
        <xdr:cNvSpPr/>
      </xdr:nvSpPr>
      <xdr:spPr>
        <a:xfrm>
          <a:off x="1079500" y="1658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76596</xdr:rowOff>
    </xdr:from>
    <xdr:ext cx="534377" cy="259045"/>
    <xdr:sp macro="" textlink="">
      <xdr:nvSpPr>
        <xdr:cNvPr id="260" name="テキスト ボックス 259"/>
        <xdr:cNvSpPr txBox="1"/>
      </xdr:nvSpPr>
      <xdr:spPr>
        <a:xfrm>
          <a:off x="863111" y="1636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16256</xdr:rowOff>
    </xdr:from>
    <xdr:to>
      <xdr:col>55</xdr:col>
      <xdr:colOff>0</xdr:colOff>
      <xdr:row>38</xdr:row>
      <xdr:rowOff>16713</xdr:rowOff>
    </xdr:to>
    <xdr:cxnSp macro="">
      <xdr:nvCxnSpPr>
        <xdr:cNvPr id="287" name="直線コネクタ 286"/>
        <xdr:cNvCxnSpPr/>
      </xdr:nvCxnSpPr>
      <xdr:spPr>
        <a:xfrm>
          <a:off x="9639300" y="653135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16028</xdr:rowOff>
    </xdr:from>
    <xdr:to>
      <xdr:col>50</xdr:col>
      <xdr:colOff>114300</xdr:colOff>
      <xdr:row>38</xdr:row>
      <xdr:rowOff>16256</xdr:rowOff>
    </xdr:to>
    <xdr:cxnSp macro="">
      <xdr:nvCxnSpPr>
        <xdr:cNvPr id="290" name="直線コネクタ 289"/>
        <xdr:cNvCxnSpPr/>
      </xdr:nvCxnSpPr>
      <xdr:spPr>
        <a:xfrm>
          <a:off x="8750300" y="65311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16028</xdr:rowOff>
    </xdr:from>
    <xdr:to>
      <xdr:col>45</xdr:col>
      <xdr:colOff>177800</xdr:colOff>
      <xdr:row>38</xdr:row>
      <xdr:rowOff>29972</xdr:rowOff>
    </xdr:to>
    <xdr:cxnSp macro="">
      <xdr:nvCxnSpPr>
        <xdr:cNvPr id="293" name="直線コネクタ 292"/>
        <xdr:cNvCxnSpPr/>
      </xdr:nvCxnSpPr>
      <xdr:spPr>
        <a:xfrm flipV="1">
          <a:off x="7861300" y="6531128"/>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43807</xdr:rowOff>
    </xdr:from>
    <xdr:ext cx="378565" cy="259045"/>
    <xdr:sp macro="" textlink="">
      <xdr:nvSpPr>
        <xdr:cNvPr id="295" name="テキスト ボックス 294"/>
        <xdr:cNvSpPr txBox="1"/>
      </xdr:nvSpPr>
      <xdr:spPr>
        <a:xfrm>
          <a:off x="8561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163017</xdr:rowOff>
    </xdr:from>
    <xdr:to>
      <xdr:col>41</xdr:col>
      <xdr:colOff>50800</xdr:colOff>
      <xdr:row>38</xdr:row>
      <xdr:rowOff>29972</xdr:rowOff>
    </xdr:to>
    <xdr:cxnSp macro="">
      <xdr:nvCxnSpPr>
        <xdr:cNvPr id="296" name="直線コネクタ 295"/>
        <xdr:cNvCxnSpPr/>
      </xdr:nvCxnSpPr>
      <xdr:spPr>
        <a:xfrm>
          <a:off x="6972300" y="6506667"/>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36949</xdr:rowOff>
    </xdr:from>
    <xdr:ext cx="378565" cy="259045"/>
    <xdr:sp macro="" textlink="">
      <xdr:nvSpPr>
        <xdr:cNvPr id="300" name="テキスト ボックス 299"/>
        <xdr:cNvSpPr txBox="1"/>
      </xdr:nvSpPr>
      <xdr:spPr>
        <a:xfrm>
          <a:off x="6783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137363</xdr:rowOff>
    </xdr:from>
    <xdr:to>
      <xdr:col>55</xdr:col>
      <xdr:colOff>50800</xdr:colOff>
      <xdr:row>38</xdr:row>
      <xdr:rowOff>67514</xdr:rowOff>
    </xdr:to>
    <xdr:sp macro="" textlink="">
      <xdr:nvSpPr>
        <xdr:cNvPr id="306" name="楕円 305"/>
        <xdr:cNvSpPr/>
      </xdr:nvSpPr>
      <xdr:spPr>
        <a:xfrm>
          <a:off x="104267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57497</xdr:rowOff>
    </xdr:from>
    <xdr:ext cx="378565" cy="259045"/>
    <xdr:sp macro="" textlink="">
      <xdr:nvSpPr>
        <xdr:cNvPr id="307" name="労働費該当値テキスト"/>
        <xdr:cNvSpPr txBox="1"/>
      </xdr:nvSpPr>
      <xdr:spPr>
        <a:xfrm>
          <a:off x="10528300" y="64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136906</xdr:rowOff>
    </xdr:from>
    <xdr:to>
      <xdr:col>50</xdr:col>
      <xdr:colOff>165100</xdr:colOff>
      <xdr:row>38</xdr:row>
      <xdr:rowOff>67056</xdr:rowOff>
    </xdr:to>
    <xdr:sp macro="" textlink="">
      <xdr:nvSpPr>
        <xdr:cNvPr id="308" name="楕円 307"/>
        <xdr:cNvSpPr/>
      </xdr:nvSpPr>
      <xdr:spPr>
        <a:xfrm>
          <a:off x="9588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58183</xdr:rowOff>
    </xdr:from>
    <xdr:ext cx="378565" cy="259045"/>
    <xdr:sp macro="" textlink="">
      <xdr:nvSpPr>
        <xdr:cNvPr id="309" name="テキスト ボックス 308"/>
        <xdr:cNvSpPr txBox="1"/>
      </xdr:nvSpPr>
      <xdr:spPr>
        <a:xfrm>
          <a:off x="9450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136677</xdr:rowOff>
    </xdr:from>
    <xdr:to>
      <xdr:col>46</xdr:col>
      <xdr:colOff>38100</xdr:colOff>
      <xdr:row>38</xdr:row>
      <xdr:rowOff>66827</xdr:rowOff>
    </xdr:to>
    <xdr:sp macro="" textlink="">
      <xdr:nvSpPr>
        <xdr:cNvPr id="310" name="楕円 309"/>
        <xdr:cNvSpPr/>
      </xdr:nvSpPr>
      <xdr:spPr>
        <a:xfrm>
          <a:off x="8699500" y="64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57955</xdr:rowOff>
    </xdr:from>
    <xdr:ext cx="378565" cy="259045"/>
    <xdr:sp macro="" textlink="">
      <xdr:nvSpPr>
        <xdr:cNvPr id="311" name="テキスト ボックス 310"/>
        <xdr:cNvSpPr txBox="1"/>
      </xdr:nvSpPr>
      <xdr:spPr>
        <a:xfrm>
          <a:off x="8561017" y="65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150622</xdr:rowOff>
    </xdr:from>
    <xdr:to>
      <xdr:col>41</xdr:col>
      <xdr:colOff>101600</xdr:colOff>
      <xdr:row>38</xdr:row>
      <xdr:rowOff>80772</xdr:rowOff>
    </xdr:to>
    <xdr:sp macro="" textlink="">
      <xdr:nvSpPr>
        <xdr:cNvPr id="312" name="楕円 311"/>
        <xdr:cNvSpPr/>
      </xdr:nvSpPr>
      <xdr:spPr>
        <a:xfrm>
          <a:off x="7810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71899</xdr:rowOff>
    </xdr:from>
    <xdr:ext cx="378565" cy="259045"/>
    <xdr:sp macro="" textlink="">
      <xdr:nvSpPr>
        <xdr:cNvPr id="313" name="テキスト ボックス 312"/>
        <xdr:cNvSpPr txBox="1"/>
      </xdr:nvSpPr>
      <xdr:spPr>
        <a:xfrm>
          <a:off x="7672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112217</xdr:rowOff>
    </xdr:from>
    <xdr:to>
      <xdr:col>36</xdr:col>
      <xdr:colOff>165100</xdr:colOff>
      <xdr:row>38</xdr:row>
      <xdr:rowOff>42367</xdr:rowOff>
    </xdr:to>
    <xdr:sp macro="" textlink="">
      <xdr:nvSpPr>
        <xdr:cNvPr id="314" name="楕円 313"/>
        <xdr:cNvSpPr/>
      </xdr:nvSpPr>
      <xdr:spPr>
        <a:xfrm>
          <a:off x="6921500" y="6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33494</xdr:rowOff>
    </xdr:from>
    <xdr:ext cx="378565" cy="259045"/>
    <xdr:sp macro="" textlink="">
      <xdr:nvSpPr>
        <xdr:cNvPr id="315" name="テキスト ボックス 314"/>
        <xdr:cNvSpPr txBox="1"/>
      </xdr:nvSpPr>
      <xdr:spPr>
        <a:xfrm>
          <a:off x="6783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29697</xdr:rowOff>
    </xdr:from>
    <xdr:to>
      <xdr:col>55</xdr:col>
      <xdr:colOff>0</xdr:colOff>
      <xdr:row>56</xdr:row>
      <xdr:rowOff>88333</xdr:rowOff>
    </xdr:to>
    <xdr:cxnSp macro="">
      <xdr:nvCxnSpPr>
        <xdr:cNvPr id="342" name="直線コネクタ 341"/>
        <xdr:cNvCxnSpPr/>
      </xdr:nvCxnSpPr>
      <xdr:spPr>
        <a:xfrm flipV="1">
          <a:off x="9639300" y="9630897"/>
          <a:ext cx="8382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2999</xdr:rowOff>
    </xdr:from>
    <xdr:ext cx="534377" cy="259045"/>
    <xdr:sp macro="" textlink="">
      <xdr:nvSpPr>
        <xdr:cNvPr id="343" name="農林水産業費平均値テキスト"/>
        <xdr:cNvSpPr txBox="1"/>
      </xdr:nvSpPr>
      <xdr:spPr>
        <a:xfrm>
          <a:off x="10528300" y="9604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45540</xdr:rowOff>
    </xdr:from>
    <xdr:to>
      <xdr:col>50</xdr:col>
      <xdr:colOff>114300</xdr:colOff>
      <xdr:row>56</xdr:row>
      <xdr:rowOff>88333</xdr:rowOff>
    </xdr:to>
    <xdr:cxnSp macro="">
      <xdr:nvCxnSpPr>
        <xdr:cNvPr id="345" name="直線コネクタ 344"/>
        <xdr:cNvCxnSpPr/>
      </xdr:nvCxnSpPr>
      <xdr:spPr>
        <a:xfrm>
          <a:off x="8750300" y="9646740"/>
          <a:ext cx="889000" cy="4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158401</xdr:rowOff>
    </xdr:from>
    <xdr:ext cx="534377" cy="259045"/>
    <xdr:sp macro="" textlink="">
      <xdr:nvSpPr>
        <xdr:cNvPr id="347" name="テキスト ボックス 346"/>
        <xdr:cNvSpPr txBox="1"/>
      </xdr:nvSpPr>
      <xdr:spPr>
        <a:xfrm>
          <a:off x="9372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45540</xdr:rowOff>
    </xdr:from>
    <xdr:to>
      <xdr:col>45</xdr:col>
      <xdr:colOff>177800</xdr:colOff>
      <xdr:row>56</xdr:row>
      <xdr:rowOff>94917</xdr:rowOff>
    </xdr:to>
    <xdr:cxnSp macro="">
      <xdr:nvCxnSpPr>
        <xdr:cNvPr id="348" name="直線コネクタ 347"/>
        <xdr:cNvCxnSpPr/>
      </xdr:nvCxnSpPr>
      <xdr:spPr>
        <a:xfrm flipV="1">
          <a:off x="7861300" y="9646740"/>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108681</xdr:rowOff>
    </xdr:from>
    <xdr:ext cx="534377" cy="259045"/>
    <xdr:sp macro="" textlink="">
      <xdr:nvSpPr>
        <xdr:cNvPr id="350" name="テキスト ボックス 349"/>
        <xdr:cNvSpPr txBox="1"/>
      </xdr:nvSpPr>
      <xdr:spPr>
        <a:xfrm>
          <a:off x="8483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46340</xdr:rowOff>
    </xdr:from>
    <xdr:to>
      <xdr:col>41</xdr:col>
      <xdr:colOff>50800</xdr:colOff>
      <xdr:row>56</xdr:row>
      <xdr:rowOff>94917</xdr:rowOff>
    </xdr:to>
    <xdr:cxnSp macro="">
      <xdr:nvCxnSpPr>
        <xdr:cNvPr id="351" name="直線コネクタ 350"/>
        <xdr:cNvCxnSpPr/>
      </xdr:nvCxnSpPr>
      <xdr:spPr>
        <a:xfrm>
          <a:off x="6972300" y="9647540"/>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143748</xdr:rowOff>
    </xdr:from>
    <xdr:ext cx="534377" cy="259045"/>
    <xdr:sp macro="" textlink="">
      <xdr:nvSpPr>
        <xdr:cNvPr id="353" name="テキスト ボックス 352"/>
        <xdr:cNvSpPr txBox="1"/>
      </xdr:nvSpPr>
      <xdr:spPr>
        <a:xfrm>
          <a:off x="7594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12075</xdr:rowOff>
    </xdr:from>
    <xdr:ext cx="534377" cy="259045"/>
    <xdr:sp macro="" textlink="">
      <xdr:nvSpPr>
        <xdr:cNvPr id="355" name="テキスト ボックス 354"/>
        <xdr:cNvSpPr txBox="1"/>
      </xdr:nvSpPr>
      <xdr:spPr>
        <a:xfrm>
          <a:off x="6705111" y="97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150347</xdr:rowOff>
    </xdr:from>
    <xdr:to>
      <xdr:col>55</xdr:col>
      <xdr:colOff>50800</xdr:colOff>
      <xdr:row>56</xdr:row>
      <xdr:rowOff>80497</xdr:rowOff>
    </xdr:to>
    <xdr:sp macro="" textlink="">
      <xdr:nvSpPr>
        <xdr:cNvPr id="361" name="楕円 360"/>
        <xdr:cNvSpPr/>
      </xdr:nvSpPr>
      <xdr:spPr>
        <a:xfrm>
          <a:off x="10426700" y="958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1774</xdr:rowOff>
    </xdr:from>
    <xdr:ext cx="534377" cy="259045"/>
    <xdr:sp macro="" textlink="">
      <xdr:nvSpPr>
        <xdr:cNvPr id="362" name="農林水産業費該当値テキスト"/>
        <xdr:cNvSpPr txBox="1"/>
      </xdr:nvSpPr>
      <xdr:spPr>
        <a:xfrm>
          <a:off x="10528300" y="943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37533</xdr:rowOff>
    </xdr:from>
    <xdr:to>
      <xdr:col>50</xdr:col>
      <xdr:colOff>165100</xdr:colOff>
      <xdr:row>56</xdr:row>
      <xdr:rowOff>139133</xdr:rowOff>
    </xdr:to>
    <xdr:sp macro="" textlink="">
      <xdr:nvSpPr>
        <xdr:cNvPr id="363" name="楕円 362"/>
        <xdr:cNvSpPr/>
      </xdr:nvSpPr>
      <xdr:spPr>
        <a:xfrm>
          <a:off x="9588500" y="96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155660</xdr:rowOff>
    </xdr:from>
    <xdr:ext cx="534377" cy="259045"/>
    <xdr:sp macro="" textlink="">
      <xdr:nvSpPr>
        <xdr:cNvPr id="364" name="テキスト ボックス 363"/>
        <xdr:cNvSpPr txBox="1"/>
      </xdr:nvSpPr>
      <xdr:spPr>
        <a:xfrm>
          <a:off x="9372111" y="941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166190</xdr:rowOff>
    </xdr:from>
    <xdr:to>
      <xdr:col>46</xdr:col>
      <xdr:colOff>38100</xdr:colOff>
      <xdr:row>56</xdr:row>
      <xdr:rowOff>96340</xdr:rowOff>
    </xdr:to>
    <xdr:sp macro="" textlink="">
      <xdr:nvSpPr>
        <xdr:cNvPr id="365" name="楕円 364"/>
        <xdr:cNvSpPr/>
      </xdr:nvSpPr>
      <xdr:spPr>
        <a:xfrm>
          <a:off x="8699500" y="95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112867</xdr:rowOff>
    </xdr:from>
    <xdr:ext cx="534377" cy="259045"/>
    <xdr:sp macro="" textlink="">
      <xdr:nvSpPr>
        <xdr:cNvPr id="366" name="テキスト ボックス 365"/>
        <xdr:cNvSpPr txBox="1"/>
      </xdr:nvSpPr>
      <xdr:spPr>
        <a:xfrm>
          <a:off x="8483111" y="937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44117</xdr:rowOff>
    </xdr:from>
    <xdr:to>
      <xdr:col>41</xdr:col>
      <xdr:colOff>101600</xdr:colOff>
      <xdr:row>56</xdr:row>
      <xdr:rowOff>145717</xdr:rowOff>
    </xdr:to>
    <xdr:sp macro="" textlink="">
      <xdr:nvSpPr>
        <xdr:cNvPr id="367" name="楕円 366"/>
        <xdr:cNvSpPr/>
      </xdr:nvSpPr>
      <xdr:spPr>
        <a:xfrm>
          <a:off x="7810500" y="96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162244</xdr:rowOff>
    </xdr:from>
    <xdr:ext cx="534377" cy="259045"/>
    <xdr:sp macro="" textlink="">
      <xdr:nvSpPr>
        <xdr:cNvPr id="368" name="テキスト ボックス 367"/>
        <xdr:cNvSpPr txBox="1"/>
      </xdr:nvSpPr>
      <xdr:spPr>
        <a:xfrm>
          <a:off x="7594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166990</xdr:rowOff>
    </xdr:from>
    <xdr:to>
      <xdr:col>36</xdr:col>
      <xdr:colOff>165100</xdr:colOff>
      <xdr:row>56</xdr:row>
      <xdr:rowOff>97140</xdr:rowOff>
    </xdr:to>
    <xdr:sp macro="" textlink="">
      <xdr:nvSpPr>
        <xdr:cNvPr id="369" name="楕円 368"/>
        <xdr:cNvSpPr/>
      </xdr:nvSpPr>
      <xdr:spPr>
        <a:xfrm>
          <a:off x="6921500" y="959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113667</xdr:rowOff>
    </xdr:from>
    <xdr:ext cx="534377" cy="259045"/>
    <xdr:sp macro="" textlink="">
      <xdr:nvSpPr>
        <xdr:cNvPr id="370" name="テキスト ボックス 369"/>
        <xdr:cNvSpPr txBox="1"/>
      </xdr:nvSpPr>
      <xdr:spPr>
        <a:xfrm>
          <a:off x="6705111" y="937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164320</xdr:rowOff>
    </xdr:from>
    <xdr:to>
      <xdr:col>55</xdr:col>
      <xdr:colOff>0</xdr:colOff>
      <xdr:row>74</xdr:row>
      <xdr:rowOff>12141</xdr:rowOff>
    </xdr:to>
    <xdr:cxnSp macro="">
      <xdr:nvCxnSpPr>
        <xdr:cNvPr id="397" name="直線コネクタ 396"/>
        <xdr:cNvCxnSpPr/>
      </xdr:nvCxnSpPr>
      <xdr:spPr>
        <a:xfrm>
          <a:off x="9639300" y="12680170"/>
          <a:ext cx="8382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138605</xdr:rowOff>
    </xdr:from>
    <xdr:ext cx="534377" cy="259045"/>
    <xdr:sp macro="" textlink="">
      <xdr:nvSpPr>
        <xdr:cNvPr id="398" name="商工費平均値テキスト"/>
        <xdr:cNvSpPr txBox="1"/>
      </xdr:nvSpPr>
      <xdr:spPr>
        <a:xfrm>
          <a:off x="10528300" y="12997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164320</xdr:rowOff>
    </xdr:from>
    <xdr:to>
      <xdr:col>50</xdr:col>
      <xdr:colOff>114300</xdr:colOff>
      <xdr:row>75</xdr:row>
      <xdr:rowOff>66708</xdr:rowOff>
    </xdr:to>
    <xdr:cxnSp macro="">
      <xdr:nvCxnSpPr>
        <xdr:cNvPr id="400" name="直線コネクタ 399"/>
        <xdr:cNvCxnSpPr/>
      </xdr:nvCxnSpPr>
      <xdr:spPr>
        <a:xfrm flipV="1">
          <a:off x="8750300" y="12680170"/>
          <a:ext cx="889000" cy="24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7548</xdr:rowOff>
    </xdr:from>
    <xdr:ext cx="534377" cy="259045"/>
    <xdr:sp macro="" textlink="">
      <xdr:nvSpPr>
        <xdr:cNvPr id="402" name="テキスト ボックス 401"/>
        <xdr:cNvSpPr txBox="1"/>
      </xdr:nvSpPr>
      <xdr:spPr>
        <a:xfrm>
          <a:off x="9372111" y="132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129825</xdr:rowOff>
    </xdr:from>
    <xdr:to>
      <xdr:col>45</xdr:col>
      <xdr:colOff>177800</xdr:colOff>
      <xdr:row>75</xdr:row>
      <xdr:rowOff>66708</xdr:rowOff>
    </xdr:to>
    <xdr:cxnSp macro="">
      <xdr:nvCxnSpPr>
        <xdr:cNvPr id="403" name="直線コネクタ 402"/>
        <xdr:cNvCxnSpPr/>
      </xdr:nvCxnSpPr>
      <xdr:spPr>
        <a:xfrm>
          <a:off x="7861300" y="12817125"/>
          <a:ext cx="889000" cy="10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4005</xdr:rowOff>
    </xdr:from>
    <xdr:ext cx="534377" cy="259045"/>
    <xdr:sp macro="" textlink="">
      <xdr:nvSpPr>
        <xdr:cNvPr id="405" name="テキスト ボックス 404"/>
        <xdr:cNvSpPr txBox="1"/>
      </xdr:nvSpPr>
      <xdr:spPr>
        <a:xfrm>
          <a:off x="8483111" y="132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129825</xdr:rowOff>
    </xdr:from>
    <xdr:to>
      <xdr:col>41</xdr:col>
      <xdr:colOff>50800</xdr:colOff>
      <xdr:row>75</xdr:row>
      <xdr:rowOff>56010</xdr:rowOff>
    </xdr:to>
    <xdr:cxnSp macro="">
      <xdr:nvCxnSpPr>
        <xdr:cNvPr id="406" name="直線コネクタ 405"/>
        <xdr:cNvCxnSpPr/>
      </xdr:nvCxnSpPr>
      <xdr:spPr>
        <a:xfrm flipV="1">
          <a:off x="6972300" y="12817125"/>
          <a:ext cx="889000" cy="9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19116</xdr:rowOff>
    </xdr:from>
    <xdr:ext cx="534377" cy="259045"/>
    <xdr:sp macro="" textlink="">
      <xdr:nvSpPr>
        <xdr:cNvPr id="408" name="テキスト ボックス 407"/>
        <xdr:cNvSpPr txBox="1"/>
      </xdr:nvSpPr>
      <xdr:spPr>
        <a:xfrm>
          <a:off x="7594111" y="132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153646</xdr:rowOff>
    </xdr:from>
    <xdr:ext cx="534377" cy="259045"/>
    <xdr:sp macro="" textlink="">
      <xdr:nvSpPr>
        <xdr:cNvPr id="410" name="テキスト ボックス 409"/>
        <xdr:cNvSpPr txBox="1"/>
      </xdr:nvSpPr>
      <xdr:spPr>
        <a:xfrm>
          <a:off x="6705111" y="131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132791</xdr:rowOff>
    </xdr:from>
    <xdr:to>
      <xdr:col>55</xdr:col>
      <xdr:colOff>50800</xdr:colOff>
      <xdr:row>74</xdr:row>
      <xdr:rowOff>62941</xdr:rowOff>
    </xdr:to>
    <xdr:sp macro="" textlink="">
      <xdr:nvSpPr>
        <xdr:cNvPr id="416" name="楕円 415"/>
        <xdr:cNvSpPr/>
      </xdr:nvSpPr>
      <xdr:spPr>
        <a:xfrm>
          <a:off x="10426700" y="126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155668</xdr:rowOff>
    </xdr:from>
    <xdr:ext cx="534377" cy="259045"/>
    <xdr:sp macro="" textlink="">
      <xdr:nvSpPr>
        <xdr:cNvPr id="417" name="商工費該当値テキスト"/>
        <xdr:cNvSpPr txBox="1"/>
      </xdr:nvSpPr>
      <xdr:spPr>
        <a:xfrm>
          <a:off x="10528300" y="125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113520</xdr:rowOff>
    </xdr:from>
    <xdr:to>
      <xdr:col>50</xdr:col>
      <xdr:colOff>165100</xdr:colOff>
      <xdr:row>74</xdr:row>
      <xdr:rowOff>43670</xdr:rowOff>
    </xdr:to>
    <xdr:sp macro="" textlink="">
      <xdr:nvSpPr>
        <xdr:cNvPr id="418" name="楕円 417"/>
        <xdr:cNvSpPr/>
      </xdr:nvSpPr>
      <xdr:spPr>
        <a:xfrm>
          <a:off x="9588500" y="1262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60197</xdr:rowOff>
    </xdr:from>
    <xdr:ext cx="534377" cy="259045"/>
    <xdr:sp macro="" textlink="">
      <xdr:nvSpPr>
        <xdr:cNvPr id="419" name="テキスト ボックス 418"/>
        <xdr:cNvSpPr txBox="1"/>
      </xdr:nvSpPr>
      <xdr:spPr>
        <a:xfrm>
          <a:off x="9372111" y="1240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15908</xdr:rowOff>
    </xdr:from>
    <xdr:to>
      <xdr:col>46</xdr:col>
      <xdr:colOff>38100</xdr:colOff>
      <xdr:row>75</xdr:row>
      <xdr:rowOff>117508</xdr:rowOff>
    </xdr:to>
    <xdr:sp macro="" textlink="">
      <xdr:nvSpPr>
        <xdr:cNvPr id="420" name="楕円 419"/>
        <xdr:cNvSpPr/>
      </xdr:nvSpPr>
      <xdr:spPr>
        <a:xfrm>
          <a:off x="8699500" y="128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134035</xdr:rowOff>
    </xdr:from>
    <xdr:ext cx="534377" cy="259045"/>
    <xdr:sp macro="" textlink="">
      <xdr:nvSpPr>
        <xdr:cNvPr id="421" name="テキスト ボックス 420"/>
        <xdr:cNvSpPr txBox="1"/>
      </xdr:nvSpPr>
      <xdr:spPr>
        <a:xfrm>
          <a:off x="8483111" y="1264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79025</xdr:rowOff>
    </xdr:from>
    <xdr:to>
      <xdr:col>41</xdr:col>
      <xdr:colOff>101600</xdr:colOff>
      <xdr:row>75</xdr:row>
      <xdr:rowOff>9175</xdr:rowOff>
    </xdr:to>
    <xdr:sp macro="" textlink="">
      <xdr:nvSpPr>
        <xdr:cNvPr id="422" name="楕円 421"/>
        <xdr:cNvSpPr/>
      </xdr:nvSpPr>
      <xdr:spPr>
        <a:xfrm>
          <a:off x="7810500" y="127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25702</xdr:rowOff>
    </xdr:from>
    <xdr:ext cx="534377" cy="259045"/>
    <xdr:sp macro="" textlink="">
      <xdr:nvSpPr>
        <xdr:cNvPr id="423" name="テキスト ボックス 422"/>
        <xdr:cNvSpPr txBox="1"/>
      </xdr:nvSpPr>
      <xdr:spPr>
        <a:xfrm>
          <a:off x="7594111" y="125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5210</xdr:rowOff>
    </xdr:from>
    <xdr:to>
      <xdr:col>36</xdr:col>
      <xdr:colOff>165100</xdr:colOff>
      <xdr:row>75</xdr:row>
      <xdr:rowOff>106810</xdr:rowOff>
    </xdr:to>
    <xdr:sp macro="" textlink="">
      <xdr:nvSpPr>
        <xdr:cNvPr id="424" name="楕円 423"/>
        <xdr:cNvSpPr/>
      </xdr:nvSpPr>
      <xdr:spPr>
        <a:xfrm>
          <a:off x="6921500" y="128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123337</xdr:rowOff>
    </xdr:from>
    <xdr:ext cx="534377" cy="259045"/>
    <xdr:sp macro="" textlink="">
      <xdr:nvSpPr>
        <xdr:cNvPr id="425" name="テキスト ボックス 424"/>
        <xdr:cNvSpPr txBox="1"/>
      </xdr:nvSpPr>
      <xdr:spPr>
        <a:xfrm>
          <a:off x="6705111" y="1263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135896</xdr:rowOff>
    </xdr:from>
    <xdr:to>
      <xdr:col>55</xdr:col>
      <xdr:colOff>0</xdr:colOff>
      <xdr:row>96</xdr:row>
      <xdr:rowOff>143929</xdr:rowOff>
    </xdr:to>
    <xdr:cxnSp macro="">
      <xdr:nvCxnSpPr>
        <xdr:cNvPr id="452" name="直線コネクタ 451"/>
        <xdr:cNvCxnSpPr/>
      </xdr:nvCxnSpPr>
      <xdr:spPr>
        <a:xfrm flipV="1">
          <a:off x="9639300" y="16595096"/>
          <a:ext cx="8382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152965</xdr:rowOff>
    </xdr:from>
    <xdr:ext cx="534377" cy="259045"/>
    <xdr:sp macro="" textlink="">
      <xdr:nvSpPr>
        <xdr:cNvPr id="453" name="土木費平均値テキスト"/>
        <xdr:cNvSpPr txBox="1"/>
      </xdr:nvSpPr>
      <xdr:spPr>
        <a:xfrm>
          <a:off x="10528300" y="1661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143929</xdr:rowOff>
    </xdr:from>
    <xdr:to>
      <xdr:col>50</xdr:col>
      <xdr:colOff>114300</xdr:colOff>
      <xdr:row>97</xdr:row>
      <xdr:rowOff>61441</xdr:rowOff>
    </xdr:to>
    <xdr:cxnSp macro="">
      <xdr:nvCxnSpPr>
        <xdr:cNvPr id="455" name="直線コネクタ 454"/>
        <xdr:cNvCxnSpPr/>
      </xdr:nvCxnSpPr>
      <xdr:spPr>
        <a:xfrm flipV="1">
          <a:off x="8750300" y="16603129"/>
          <a:ext cx="889000" cy="8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99120</xdr:rowOff>
    </xdr:from>
    <xdr:ext cx="534377" cy="259045"/>
    <xdr:sp macro="" textlink="">
      <xdr:nvSpPr>
        <xdr:cNvPr id="457" name="テキスト ボックス 456"/>
        <xdr:cNvSpPr txBox="1"/>
      </xdr:nvSpPr>
      <xdr:spPr>
        <a:xfrm>
          <a:off x="9372111" y="167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61441</xdr:rowOff>
    </xdr:from>
    <xdr:to>
      <xdr:col>45</xdr:col>
      <xdr:colOff>177800</xdr:colOff>
      <xdr:row>97</xdr:row>
      <xdr:rowOff>75344</xdr:rowOff>
    </xdr:to>
    <xdr:cxnSp macro="">
      <xdr:nvCxnSpPr>
        <xdr:cNvPr id="458" name="直線コネクタ 457"/>
        <xdr:cNvCxnSpPr/>
      </xdr:nvCxnSpPr>
      <xdr:spPr>
        <a:xfrm flipV="1">
          <a:off x="7861300" y="16692091"/>
          <a:ext cx="889000" cy="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115550</xdr:rowOff>
    </xdr:from>
    <xdr:ext cx="534377" cy="259045"/>
    <xdr:sp macro="" textlink="">
      <xdr:nvSpPr>
        <xdr:cNvPr id="460" name="テキスト ボックス 459"/>
        <xdr:cNvSpPr txBox="1"/>
      </xdr:nvSpPr>
      <xdr:spPr>
        <a:xfrm>
          <a:off x="8483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57212</xdr:rowOff>
    </xdr:from>
    <xdr:to>
      <xdr:col>41</xdr:col>
      <xdr:colOff>50800</xdr:colOff>
      <xdr:row>97</xdr:row>
      <xdr:rowOff>75344</xdr:rowOff>
    </xdr:to>
    <xdr:cxnSp macro="">
      <xdr:nvCxnSpPr>
        <xdr:cNvPr id="461" name="直線コネクタ 460"/>
        <xdr:cNvCxnSpPr/>
      </xdr:nvCxnSpPr>
      <xdr:spPr>
        <a:xfrm>
          <a:off x="6972300" y="16687862"/>
          <a:ext cx="889000" cy="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137944</xdr:rowOff>
    </xdr:from>
    <xdr:ext cx="534377" cy="259045"/>
    <xdr:sp macro="" textlink="">
      <xdr:nvSpPr>
        <xdr:cNvPr id="463" name="テキスト ボックス 462"/>
        <xdr:cNvSpPr txBox="1"/>
      </xdr:nvSpPr>
      <xdr:spPr>
        <a:xfrm>
          <a:off x="7594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106756</xdr:rowOff>
    </xdr:from>
    <xdr:ext cx="534377" cy="259045"/>
    <xdr:sp macro="" textlink="">
      <xdr:nvSpPr>
        <xdr:cNvPr id="465" name="テキスト ボックス 464"/>
        <xdr:cNvSpPr txBox="1"/>
      </xdr:nvSpPr>
      <xdr:spPr>
        <a:xfrm>
          <a:off x="6705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85096</xdr:rowOff>
    </xdr:from>
    <xdr:to>
      <xdr:col>55</xdr:col>
      <xdr:colOff>50800</xdr:colOff>
      <xdr:row>97</xdr:row>
      <xdr:rowOff>15246</xdr:rowOff>
    </xdr:to>
    <xdr:sp macro="" textlink="">
      <xdr:nvSpPr>
        <xdr:cNvPr id="471" name="楕円 470"/>
        <xdr:cNvSpPr/>
      </xdr:nvSpPr>
      <xdr:spPr>
        <a:xfrm>
          <a:off x="10426700" y="165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107973</xdr:rowOff>
    </xdr:from>
    <xdr:ext cx="534377" cy="259045"/>
    <xdr:sp macro="" textlink="">
      <xdr:nvSpPr>
        <xdr:cNvPr id="472" name="土木費該当値テキスト"/>
        <xdr:cNvSpPr txBox="1"/>
      </xdr:nvSpPr>
      <xdr:spPr>
        <a:xfrm>
          <a:off x="10528300" y="163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93129</xdr:rowOff>
    </xdr:from>
    <xdr:to>
      <xdr:col>50</xdr:col>
      <xdr:colOff>165100</xdr:colOff>
      <xdr:row>97</xdr:row>
      <xdr:rowOff>23279</xdr:rowOff>
    </xdr:to>
    <xdr:sp macro="" textlink="">
      <xdr:nvSpPr>
        <xdr:cNvPr id="473" name="楕円 472"/>
        <xdr:cNvSpPr/>
      </xdr:nvSpPr>
      <xdr:spPr>
        <a:xfrm>
          <a:off x="9588500" y="165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39806</xdr:rowOff>
    </xdr:from>
    <xdr:ext cx="534377" cy="259045"/>
    <xdr:sp macro="" textlink="">
      <xdr:nvSpPr>
        <xdr:cNvPr id="474" name="テキスト ボックス 473"/>
        <xdr:cNvSpPr txBox="1"/>
      </xdr:nvSpPr>
      <xdr:spPr>
        <a:xfrm>
          <a:off x="9372111" y="1632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10641</xdr:rowOff>
    </xdr:from>
    <xdr:to>
      <xdr:col>46</xdr:col>
      <xdr:colOff>38100</xdr:colOff>
      <xdr:row>97</xdr:row>
      <xdr:rowOff>112241</xdr:rowOff>
    </xdr:to>
    <xdr:sp macro="" textlink="">
      <xdr:nvSpPr>
        <xdr:cNvPr id="475" name="楕円 474"/>
        <xdr:cNvSpPr/>
      </xdr:nvSpPr>
      <xdr:spPr>
        <a:xfrm>
          <a:off x="8699500" y="166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103368</xdr:rowOff>
    </xdr:from>
    <xdr:ext cx="534377" cy="259045"/>
    <xdr:sp macro="" textlink="">
      <xdr:nvSpPr>
        <xdr:cNvPr id="476" name="テキスト ボックス 475"/>
        <xdr:cNvSpPr txBox="1"/>
      </xdr:nvSpPr>
      <xdr:spPr>
        <a:xfrm>
          <a:off x="8483111" y="1673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24544</xdr:rowOff>
    </xdr:from>
    <xdr:to>
      <xdr:col>41</xdr:col>
      <xdr:colOff>101600</xdr:colOff>
      <xdr:row>97</xdr:row>
      <xdr:rowOff>126144</xdr:rowOff>
    </xdr:to>
    <xdr:sp macro="" textlink="">
      <xdr:nvSpPr>
        <xdr:cNvPr id="477" name="楕円 476"/>
        <xdr:cNvSpPr/>
      </xdr:nvSpPr>
      <xdr:spPr>
        <a:xfrm>
          <a:off x="7810500" y="166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117271</xdr:rowOff>
    </xdr:from>
    <xdr:ext cx="534377" cy="259045"/>
    <xdr:sp macro="" textlink="">
      <xdr:nvSpPr>
        <xdr:cNvPr id="478" name="テキスト ボックス 477"/>
        <xdr:cNvSpPr txBox="1"/>
      </xdr:nvSpPr>
      <xdr:spPr>
        <a:xfrm>
          <a:off x="7594111" y="1674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6412</xdr:rowOff>
    </xdr:from>
    <xdr:to>
      <xdr:col>36</xdr:col>
      <xdr:colOff>165100</xdr:colOff>
      <xdr:row>97</xdr:row>
      <xdr:rowOff>108012</xdr:rowOff>
    </xdr:to>
    <xdr:sp macro="" textlink="">
      <xdr:nvSpPr>
        <xdr:cNvPr id="479" name="楕円 478"/>
        <xdr:cNvSpPr/>
      </xdr:nvSpPr>
      <xdr:spPr>
        <a:xfrm>
          <a:off x="6921500" y="166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124539</xdr:rowOff>
    </xdr:from>
    <xdr:ext cx="534377" cy="259045"/>
    <xdr:sp macro="" textlink="">
      <xdr:nvSpPr>
        <xdr:cNvPr id="480" name="テキスト ボックス 479"/>
        <xdr:cNvSpPr txBox="1"/>
      </xdr:nvSpPr>
      <xdr:spPr>
        <a:xfrm>
          <a:off x="6705111" y="164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13879</xdr:rowOff>
    </xdr:from>
    <xdr:to>
      <xdr:col>85</xdr:col>
      <xdr:colOff>127000</xdr:colOff>
      <xdr:row>35</xdr:row>
      <xdr:rowOff>20760</xdr:rowOff>
    </xdr:to>
    <xdr:cxnSp macro="">
      <xdr:nvCxnSpPr>
        <xdr:cNvPr id="507" name="直線コネクタ 506"/>
        <xdr:cNvCxnSpPr/>
      </xdr:nvCxnSpPr>
      <xdr:spPr>
        <a:xfrm flipV="1">
          <a:off x="15481300" y="6014629"/>
          <a:ext cx="8382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56903</xdr:rowOff>
    </xdr:from>
    <xdr:ext cx="534377" cy="259045"/>
    <xdr:sp macro="" textlink="">
      <xdr:nvSpPr>
        <xdr:cNvPr id="508" name="消防費平均値テキスト"/>
        <xdr:cNvSpPr txBox="1"/>
      </xdr:nvSpPr>
      <xdr:spPr>
        <a:xfrm>
          <a:off x="16370300" y="6057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20760</xdr:rowOff>
    </xdr:from>
    <xdr:to>
      <xdr:col>81</xdr:col>
      <xdr:colOff>50800</xdr:colOff>
      <xdr:row>35</xdr:row>
      <xdr:rowOff>61039</xdr:rowOff>
    </xdr:to>
    <xdr:cxnSp macro="">
      <xdr:nvCxnSpPr>
        <xdr:cNvPr id="510" name="直線コネクタ 509"/>
        <xdr:cNvCxnSpPr/>
      </xdr:nvCxnSpPr>
      <xdr:spPr>
        <a:xfrm flipV="1">
          <a:off x="14592300" y="6021510"/>
          <a:ext cx="889000" cy="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25150</xdr:rowOff>
    </xdr:from>
    <xdr:ext cx="534377" cy="259045"/>
    <xdr:sp macro="" textlink="">
      <xdr:nvSpPr>
        <xdr:cNvPr id="512" name="テキスト ボックス 511"/>
        <xdr:cNvSpPr txBox="1"/>
      </xdr:nvSpPr>
      <xdr:spPr>
        <a:xfrm>
          <a:off x="15214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61039</xdr:rowOff>
    </xdr:from>
    <xdr:to>
      <xdr:col>76</xdr:col>
      <xdr:colOff>114300</xdr:colOff>
      <xdr:row>35</xdr:row>
      <xdr:rowOff>107947</xdr:rowOff>
    </xdr:to>
    <xdr:cxnSp macro="">
      <xdr:nvCxnSpPr>
        <xdr:cNvPr id="513" name="直線コネクタ 512"/>
        <xdr:cNvCxnSpPr/>
      </xdr:nvCxnSpPr>
      <xdr:spPr>
        <a:xfrm flipV="1">
          <a:off x="13703300" y="6061789"/>
          <a:ext cx="8890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21996</xdr:rowOff>
    </xdr:from>
    <xdr:ext cx="534377" cy="259045"/>
    <xdr:sp macro="" textlink="">
      <xdr:nvSpPr>
        <xdr:cNvPr id="515" name="テキスト ボックス 514"/>
        <xdr:cNvSpPr txBox="1"/>
      </xdr:nvSpPr>
      <xdr:spPr>
        <a:xfrm>
          <a:off x="14325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62959</xdr:rowOff>
    </xdr:from>
    <xdr:to>
      <xdr:col>71</xdr:col>
      <xdr:colOff>177800</xdr:colOff>
      <xdr:row>35</xdr:row>
      <xdr:rowOff>107947</xdr:rowOff>
    </xdr:to>
    <xdr:cxnSp macro="">
      <xdr:nvCxnSpPr>
        <xdr:cNvPr id="516" name="直線コネクタ 515"/>
        <xdr:cNvCxnSpPr/>
      </xdr:nvCxnSpPr>
      <xdr:spPr>
        <a:xfrm>
          <a:off x="12814300" y="5892259"/>
          <a:ext cx="889000" cy="2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16875</xdr:rowOff>
    </xdr:from>
    <xdr:ext cx="534377" cy="259045"/>
    <xdr:sp macro="" textlink="">
      <xdr:nvSpPr>
        <xdr:cNvPr id="518" name="テキスト ボックス 517"/>
        <xdr:cNvSpPr txBox="1"/>
      </xdr:nvSpPr>
      <xdr:spPr>
        <a:xfrm>
          <a:off x="13436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116910</xdr:rowOff>
    </xdr:from>
    <xdr:ext cx="534377" cy="259045"/>
    <xdr:sp macro="" textlink="">
      <xdr:nvSpPr>
        <xdr:cNvPr id="520" name="テキスト ボックス 519"/>
        <xdr:cNvSpPr txBox="1"/>
      </xdr:nvSpPr>
      <xdr:spPr>
        <a:xfrm>
          <a:off x="12547111" y="61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134529</xdr:rowOff>
    </xdr:from>
    <xdr:to>
      <xdr:col>85</xdr:col>
      <xdr:colOff>177800</xdr:colOff>
      <xdr:row>35</xdr:row>
      <xdr:rowOff>64679</xdr:rowOff>
    </xdr:to>
    <xdr:sp macro="" textlink="">
      <xdr:nvSpPr>
        <xdr:cNvPr id="526" name="楕円 525"/>
        <xdr:cNvSpPr/>
      </xdr:nvSpPr>
      <xdr:spPr>
        <a:xfrm>
          <a:off x="16268700" y="59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157406</xdr:rowOff>
    </xdr:from>
    <xdr:ext cx="534377" cy="259045"/>
    <xdr:sp macro="" textlink="">
      <xdr:nvSpPr>
        <xdr:cNvPr id="527" name="消防費該当値テキスト"/>
        <xdr:cNvSpPr txBox="1"/>
      </xdr:nvSpPr>
      <xdr:spPr>
        <a:xfrm>
          <a:off x="16370300" y="58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141410</xdr:rowOff>
    </xdr:from>
    <xdr:to>
      <xdr:col>81</xdr:col>
      <xdr:colOff>101600</xdr:colOff>
      <xdr:row>35</xdr:row>
      <xdr:rowOff>71560</xdr:rowOff>
    </xdr:to>
    <xdr:sp macro="" textlink="">
      <xdr:nvSpPr>
        <xdr:cNvPr id="528" name="楕円 527"/>
        <xdr:cNvSpPr/>
      </xdr:nvSpPr>
      <xdr:spPr>
        <a:xfrm>
          <a:off x="15430500" y="59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88087</xdr:rowOff>
    </xdr:from>
    <xdr:ext cx="534377" cy="259045"/>
    <xdr:sp macro="" textlink="">
      <xdr:nvSpPr>
        <xdr:cNvPr id="529" name="テキスト ボックス 528"/>
        <xdr:cNvSpPr txBox="1"/>
      </xdr:nvSpPr>
      <xdr:spPr>
        <a:xfrm>
          <a:off x="15214111" y="57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10239</xdr:rowOff>
    </xdr:from>
    <xdr:to>
      <xdr:col>76</xdr:col>
      <xdr:colOff>165100</xdr:colOff>
      <xdr:row>35</xdr:row>
      <xdr:rowOff>111839</xdr:rowOff>
    </xdr:to>
    <xdr:sp macro="" textlink="">
      <xdr:nvSpPr>
        <xdr:cNvPr id="530" name="楕円 529"/>
        <xdr:cNvSpPr/>
      </xdr:nvSpPr>
      <xdr:spPr>
        <a:xfrm>
          <a:off x="14541500" y="6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128366</xdr:rowOff>
    </xdr:from>
    <xdr:ext cx="534377" cy="259045"/>
    <xdr:sp macro="" textlink="">
      <xdr:nvSpPr>
        <xdr:cNvPr id="531" name="テキスト ボックス 530"/>
        <xdr:cNvSpPr txBox="1"/>
      </xdr:nvSpPr>
      <xdr:spPr>
        <a:xfrm>
          <a:off x="14325111" y="57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57147</xdr:rowOff>
    </xdr:from>
    <xdr:to>
      <xdr:col>72</xdr:col>
      <xdr:colOff>38100</xdr:colOff>
      <xdr:row>35</xdr:row>
      <xdr:rowOff>158747</xdr:rowOff>
    </xdr:to>
    <xdr:sp macro="" textlink="">
      <xdr:nvSpPr>
        <xdr:cNvPr id="532" name="楕円 531"/>
        <xdr:cNvSpPr/>
      </xdr:nvSpPr>
      <xdr:spPr>
        <a:xfrm>
          <a:off x="13652500" y="605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3824</xdr:rowOff>
    </xdr:from>
    <xdr:ext cx="534377" cy="259045"/>
    <xdr:sp macro="" textlink="">
      <xdr:nvSpPr>
        <xdr:cNvPr id="533" name="テキスト ボックス 532"/>
        <xdr:cNvSpPr txBox="1"/>
      </xdr:nvSpPr>
      <xdr:spPr>
        <a:xfrm>
          <a:off x="13436111" y="58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12159</xdr:rowOff>
    </xdr:from>
    <xdr:to>
      <xdr:col>67</xdr:col>
      <xdr:colOff>101600</xdr:colOff>
      <xdr:row>34</xdr:row>
      <xdr:rowOff>113759</xdr:rowOff>
    </xdr:to>
    <xdr:sp macro="" textlink="">
      <xdr:nvSpPr>
        <xdr:cNvPr id="534" name="楕円 533"/>
        <xdr:cNvSpPr/>
      </xdr:nvSpPr>
      <xdr:spPr>
        <a:xfrm>
          <a:off x="12763500" y="58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130286</xdr:rowOff>
    </xdr:from>
    <xdr:ext cx="534377" cy="259045"/>
    <xdr:sp macro="" textlink="">
      <xdr:nvSpPr>
        <xdr:cNvPr id="535" name="テキスト ボックス 534"/>
        <xdr:cNvSpPr txBox="1"/>
      </xdr:nvSpPr>
      <xdr:spPr>
        <a:xfrm>
          <a:off x="12547111" y="56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164433</xdr:rowOff>
    </xdr:from>
    <xdr:to>
      <xdr:col>85</xdr:col>
      <xdr:colOff>127000</xdr:colOff>
      <xdr:row>58</xdr:row>
      <xdr:rowOff>133125</xdr:rowOff>
    </xdr:to>
    <xdr:cxnSp macro="">
      <xdr:nvCxnSpPr>
        <xdr:cNvPr id="567" name="直線コネクタ 566"/>
        <xdr:cNvCxnSpPr/>
      </xdr:nvCxnSpPr>
      <xdr:spPr>
        <a:xfrm flipV="1">
          <a:off x="15481300" y="9937083"/>
          <a:ext cx="838200" cy="1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131122</xdr:rowOff>
    </xdr:from>
    <xdr:to>
      <xdr:col>81</xdr:col>
      <xdr:colOff>50800</xdr:colOff>
      <xdr:row>58</xdr:row>
      <xdr:rowOff>133125</xdr:rowOff>
    </xdr:to>
    <xdr:cxnSp macro="">
      <xdr:nvCxnSpPr>
        <xdr:cNvPr id="570" name="直線コネクタ 569"/>
        <xdr:cNvCxnSpPr/>
      </xdr:nvCxnSpPr>
      <xdr:spPr>
        <a:xfrm>
          <a:off x="14592300" y="9903772"/>
          <a:ext cx="889000" cy="17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131122</xdr:rowOff>
    </xdr:from>
    <xdr:to>
      <xdr:col>76</xdr:col>
      <xdr:colOff>114300</xdr:colOff>
      <xdr:row>58</xdr:row>
      <xdr:rowOff>3280</xdr:rowOff>
    </xdr:to>
    <xdr:cxnSp macro="">
      <xdr:nvCxnSpPr>
        <xdr:cNvPr id="573" name="直線コネクタ 572"/>
        <xdr:cNvCxnSpPr/>
      </xdr:nvCxnSpPr>
      <xdr:spPr>
        <a:xfrm flipV="1">
          <a:off x="13703300" y="9903772"/>
          <a:ext cx="889000" cy="4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86595</xdr:rowOff>
    </xdr:from>
    <xdr:ext cx="534377" cy="259045"/>
    <xdr:sp macro="" textlink="">
      <xdr:nvSpPr>
        <xdr:cNvPr id="575" name="テキスト ボックス 574"/>
        <xdr:cNvSpPr txBox="1"/>
      </xdr:nvSpPr>
      <xdr:spPr>
        <a:xfrm>
          <a:off x="14325111" y="100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3280</xdr:rowOff>
    </xdr:from>
    <xdr:to>
      <xdr:col>71</xdr:col>
      <xdr:colOff>177800</xdr:colOff>
      <xdr:row>58</xdr:row>
      <xdr:rowOff>137643</xdr:rowOff>
    </xdr:to>
    <xdr:cxnSp macro="">
      <xdr:nvCxnSpPr>
        <xdr:cNvPr id="576" name="直線コネクタ 575"/>
        <xdr:cNvCxnSpPr/>
      </xdr:nvCxnSpPr>
      <xdr:spPr>
        <a:xfrm flipV="1">
          <a:off x="12814300" y="9947380"/>
          <a:ext cx="889000" cy="13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98036</xdr:rowOff>
    </xdr:from>
    <xdr:ext cx="534377" cy="259045"/>
    <xdr:sp macro="" textlink="">
      <xdr:nvSpPr>
        <xdr:cNvPr id="578" name="テキスト ボックス 577"/>
        <xdr:cNvSpPr txBox="1"/>
      </xdr:nvSpPr>
      <xdr:spPr>
        <a:xfrm>
          <a:off x="13436111" y="100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159402</xdr:rowOff>
    </xdr:from>
    <xdr:ext cx="534377" cy="259045"/>
    <xdr:sp macro="" textlink="">
      <xdr:nvSpPr>
        <xdr:cNvPr id="580" name="テキスト ボックス 579"/>
        <xdr:cNvSpPr txBox="1"/>
      </xdr:nvSpPr>
      <xdr:spPr>
        <a:xfrm>
          <a:off x="12547111" y="97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113633</xdr:rowOff>
    </xdr:from>
    <xdr:to>
      <xdr:col>85</xdr:col>
      <xdr:colOff>177800</xdr:colOff>
      <xdr:row>58</xdr:row>
      <xdr:rowOff>43783</xdr:rowOff>
    </xdr:to>
    <xdr:sp macro="" textlink="">
      <xdr:nvSpPr>
        <xdr:cNvPr id="586" name="楕円 585"/>
        <xdr:cNvSpPr/>
      </xdr:nvSpPr>
      <xdr:spPr>
        <a:xfrm>
          <a:off x="16268700" y="988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92060</xdr:rowOff>
    </xdr:from>
    <xdr:ext cx="534377" cy="259045"/>
    <xdr:sp macro="" textlink="">
      <xdr:nvSpPr>
        <xdr:cNvPr id="587" name="教育費該当値テキスト"/>
        <xdr:cNvSpPr txBox="1"/>
      </xdr:nvSpPr>
      <xdr:spPr>
        <a:xfrm>
          <a:off x="16370300" y="98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82325</xdr:rowOff>
    </xdr:from>
    <xdr:to>
      <xdr:col>81</xdr:col>
      <xdr:colOff>101600</xdr:colOff>
      <xdr:row>59</xdr:row>
      <xdr:rowOff>12475</xdr:rowOff>
    </xdr:to>
    <xdr:sp macro="" textlink="">
      <xdr:nvSpPr>
        <xdr:cNvPr id="588" name="楕円 587"/>
        <xdr:cNvSpPr/>
      </xdr:nvSpPr>
      <xdr:spPr>
        <a:xfrm>
          <a:off x="15430500" y="1002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3602</xdr:rowOff>
    </xdr:from>
    <xdr:ext cx="534377" cy="259045"/>
    <xdr:sp macro="" textlink="">
      <xdr:nvSpPr>
        <xdr:cNvPr id="589" name="テキスト ボックス 588"/>
        <xdr:cNvSpPr txBox="1"/>
      </xdr:nvSpPr>
      <xdr:spPr>
        <a:xfrm>
          <a:off x="15214111" y="1011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80322</xdr:rowOff>
    </xdr:from>
    <xdr:to>
      <xdr:col>76</xdr:col>
      <xdr:colOff>165100</xdr:colOff>
      <xdr:row>58</xdr:row>
      <xdr:rowOff>10472</xdr:rowOff>
    </xdr:to>
    <xdr:sp macro="" textlink="">
      <xdr:nvSpPr>
        <xdr:cNvPr id="590" name="楕円 589"/>
        <xdr:cNvSpPr/>
      </xdr:nvSpPr>
      <xdr:spPr>
        <a:xfrm>
          <a:off x="14541500" y="98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26999</xdr:rowOff>
    </xdr:from>
    <xdr:ext cx="534377" cy="259045"/>
    <xdr:sp macro="" textlink="">
      <xdr:nvSpPr>
        <xdr:cNvPr id="591" name="テキスト ボックス 590"/>
        <xdr:cNvSpPr txBox="1"/>
      </xdr:nvSpPr>
      <xdr:spPr>
        <a:xfrm>
          <a:off x="14325111" y="9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123930</xdr:rowOff>
    </xdr:from>
    <xdr:to>
      <xdr:col>72</xdr:col>
      <xdr:colOff>38100</xdr:colOff>
      <xdr:row>58</xdr:row>
      <xdr:rowOff>54080</xdr:rowOff>
    </xdr:to>
    <xdr:sp macro="" textlink="">
      <xdr:nvSpPr>
        <xdr:cNvPr id="592" name="楕円 591"/>
        <xdr:cNvSpPr/>
      </xdr:nvSpPr>
      <xdr:spPr>
        <a:xfrm>
          <a:off x="13652500" y="989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70607</xdr:rowOff>
    </xdr:from>
    <xdr:ext cx="534377" cy="259045"/>
    <xdr:sp macro="" textlink="">
      <xdr:nvSpPr>
        <xdr:cNvPr id="593" name="テキスト ボックス 592"/>
        <xdr:cNvSpPr txBox="1"/>
      </xdr:nvSpPr>
      <xdr:spPr>
        <a:xfrm>
          <a:off x="13436111" y="967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86843</xdr:rowOff>
    </xdr:from>
    <xdr:to>
      <xdr:col>67</xdr:col>
      <xdr:colOff>101600</xdr:colOff>
      <xdr:row>59</xdr:row>
      <xdr:rowOff>16993</xdr:rowOff>
    </xdr:to>
    <xdr:sp macro="" textlink="">
      <xdr:nvSpPr>
        <xdr:cNvPr id="594" name="楕円 593"/>
        <xdr:cNvSpPr/>
      </xdr:nvSpPr>
      <xdr:spPr>
        <a:xfrm>
          <a:off x="127635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8120</xdr:rowOff>
    </xdr:from>
    <xdr:ext cx="534377" cy="259045"/>
    <xdr:sp macro="" textlink="">
      <xdr:nvSpPr>
        <xdr:cNvPr id="595" name="テキスト ボックス 594"/>
        <xdr:cNvSpPr txBox="1"/>
      </xdr:nvSpPr>
      <xdr:spPr>
        <a:xfrm>
          <a:off x="12547111" y="1012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115354</xdr:rowOff>
    </xdr:from>
    <xdr:to>
      <xdr:col>85</xdr:col>
      <xdr:colOff>127000</xdr:colOff>
      <xdr:row>78</xdr:row>
      <xdr:rowOff>104107</xdr:rowOff>
    </xdr:to>
    <xdr:cxnSp macro="">
      <xdr:nvCxnSpPr>
        <xdr:cNvPr id="622" name="直線コネクタ 621"/>
        <xdr:cNvCxnSpPr/>
      </xdr:nvCxnSpPr>
      <xdr:spPr>
        <a:xfrm flipV="1">
          <a:off x="15481300" y="13145554"/>
          <a:ext cx="838200" cy="33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56675</xdr:rowOff>
    </xdr:from>
    <xdr:ext cx="469744" cy="259045"/>
    <xdr:sp macro="" textlink="">
      <xdr:nvSpPr>
        <xdr:cNvPr id="623" name="災害復旧費平均値テキスト"/>
        <xdr:cNvSpPr txBox="1"/>
      </xdr:nvSpPr>
      <xdr:spPr>
        <a:xfrm>
          <a:off x="16370300" y="1325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104107</xdr:rowOff>
    </xdr:from>
    <xdr:to>
      <xdr:col>81</xdr:col>
      <xdr:colOff>50800</xdr:colOff>
      <xdr:row>78</xdr:row>
      <xdr:rowOff>121207</xdr:rowOff>
    </xdr:to>
    <xdr:cxnSp macro="">
      <xdr:nvCxnSpPr>
        <xdr:cNvPr id="625" name="直線コネクタ 624"/>
        <xdr:cNvCxnSpPr/>
      </xdr:nvCxnSpPr>
      <xdr:spPr>
        <a:xfrm flipV="1">
          <a:off x="14592300" y="13477207"/>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66713</xdr:rowOff>
    </xdr:from>
    <xdr:ext cx="469744" cy="259045"/>
    <xdr:sp macro="" textlink="">
      <xdr:nvSpPr>
        <xdr:cNvPr id="627" name="テキスト ボックス 626"/>
        <xdr:cNvSpPr txBox="1"/>
      </xdr:nvSpPr>
      <xdr:spPr>
        <a:xfrm>
          <a:off x="15246428" y="130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121207</xdr:rowOff>
    </xdr:from>
    <xdr:to>
      <xdr:col>76</xdr:col>
      <xdr:colOff>114300</xdr:colOff>
      <xdr:row>78</xdr:row>
      <xdr:rowOff>122509</xdr:rowOff>
    </xdr:to>
    <xdr:cxnSp macro="">
      <xdr:nvCxnSpPr>
        <xdr:cNvPr id="628" name="直線コネクタ 627"/>
        <xdr:cNvCxnSpPr/>
      </xdr:nvCxnSpPr>
      <xdr:spPr>
        <a:xfrm flipV="1">
          <a:off x="13703300" y="13494307"/>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146128</xdr:rowOff>
    </xdr:from>
    <xdr:ext cx="469744" cy="259045"/>
    <xdr:sp macro="" textlink="">
      <xdr:nvSpPr>
        <xdr:cNvPr id="630" name="テキスト ボックス 629"/>
        <xdr:cNvSpPr txBox="1"/>
      </xdr:nvSpPr>
      <xdr:spPr>
        <a:xfrm>
          <a:off x="14357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57975</xdr:rowOff>
    </xdr:from>
    <xdr:to>
      <xdr:col>71</xdr:col>
      <xdr:colOff>177800</xdr:colOff>
      <xdr:row>78</xdr:row>
      <xdr:rowOff>122509</xdr:rowOff>
    </xdr:to>
    <xdr:cxnSp macro="">
      <xdr:nvCxnSpPr>
        <xdr:cNvPr id="631" name="直線コネクタ 630"/>
        <xdr:cNvCxnSpPr/>
      </xdr:nvCxnSpPr>
      <xdr:spPr>
        <a:xfrm>
          <a:off x="12814300" y="13431075"/>
          <a:ext cx="889000" cy="6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106512</xdr:rowOff>
    </xdr:from>
    <xdr:ext cx="469744" cy="259045"/>
    <xdr:sp macro="" textlink="">
      <xdr:nvSpPr>
        <xdr:cNvPr id="633" name="テキスト ボックス 632"/>
        <xdr:cNvSpPr txBox="1"/>
      </xdr:nvSpPr>
      <xdr:spPr>
        <a:xfrm>
          <a:off x="13468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103422</xdr:rowOff>
    </xdr:from>
    <xdr:ext cx="469744" cy="259045"/>
    <xdr:sp macro="" textlink="">
      <xdr:nvSpPr>
        <xdr:cNvPr id="635" name="テキスト ボックス 634"/>
        <xdr:cNvSpPr txBox="1"/>
      </xdr:nvSpPr>
      <xdr:spPr>
        <a:xfrm>
          <a:off x="12579428" y="1347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64554</xdr:rowOff>
    </xdr:from>
    <xdr:to>
      <xdr:col>85</xdr:col>
      <xdr:colOff>177800</xdr:colOff>
      <xdr:row>76</xdr:row>
      <xdr:rowOff>166154</xdr:rowOff>
    </xdr:to>
    <xdr:sp macro="" textlink="">
      <xdr:nvSpPr>
        <xdr:cNvPr id="641" name="楕円 640"/>
        <xdr:cNvSpPr/>
      </xdr:nvSpPr>
      <xdr:spPr>
        <a:xfrm>
          <a:off x="16268700" y="130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87431</xdr:rowOff>
    </xdr:from>
    <xdr:ext cx="534377" cy="259045"/>
    <xdr:sp macro="" textlink="">
      <xdr:nvSpPr>
        <xdr:cNvPr id="642" name="災害復旧費該当値テキスト"/>
        <xdr:cNvSpPr txBox="1"/>
      </xdr:nvSpPr>
      <xdr:spPr>
        <a:xfrm>
          <a:off x="16370300" y="1294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53307</xdr:rowOff>
    </xdr:from>
    <xdr:to>
      <xdr:col>81</xdr:col>
      <xdr:colOff>101600</xdr:colOff>
      <xdr:row>78</xdr:row>
      <xdr:rowOff>154907</xdr:rowOff>
    </xdr:to>
    <xdr:sp macro="" textlink="">
      <xdr:nvSpPr>
        <xdr:cNvPr id="643" name="楕円 642"/>
        <xdr:cNvSpPr/>
      </xdr:nvSpPr>
      <xdr:spPr>
        <a:xfrm>
          <a:off x="15430500" y="134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146034</xdr:rowOff>
    </xdr:from>
    <xdr:ext cx="469744" cy="259045"/>
    <xdr:sp macro="" textlink="">
      <xdr:nvSpPr>
        <xdr:cNvPr id="644" name="テキスト ボックス 643"/>
        <xdr:cNvSpPr txBox="1"/>
      </xdr:nvSpPr>
      <xdr:spPr>
        <a:xfrm>
          <a:off x="15246428" y="135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70407</xdr:rowOff>
    </xdr:from>
    <xdr:to>
      <xdr:col>76</xdr:col>
      <xdr:colOff>165100</xdr:colOff>
      <xdr:row>79</xdr:row>
      <xdr:rowOff>557</xdr:rowOff>
    </xdr:to>
    <xdr:sp macro="" textlink="">
      <xdr:nvSpPr>
        <xdr:cNvPr id="645" name="楕円 644"/>
        <xdr:cNvSpPr/>
      </xdr:nvSpPr>
      <xdr:spPr>
        <a:xfrm>
          <a:off x="14541500" y="1344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163134</xdr:rowOff>
    </xdr:from>
    <xdr:ext cx="378565" cy="259045"/>
    <xdr:sp macro="" textlink="">
      <xdr:nvSpPr>
        <xdr:cNvPr id="646" name="テキスト ボックス 645"/>
        <xdr:cNvSpPr txBox="1"/>
      </xdr:nvSpPr>
      <xdr:spPr>
        <a:xfrm>
          <a:off x="14403017" y="13536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71709</xdr:rowOff>
    </xdr:from>
    <xdr:to>
      <xdr:col>72</xdr:col>
      <xdr:colOff>38100</xdr:colOff>
      <xdr:row>79</xdr:row>
      <xdr:rowOff>1859</xdr:rowOff>
    </xdr:to>
    <xdr:sp macro="" textlink="">
      <xdr:nvSpPr>
        <xdr:cNvPr id="647" name="楕円 646"/>
        <xdr:cNvSpPr/>
      </xdr:nvSpPr>
      <xdr:spPr>
        <a:xfrm>
          <a:off x="13652500" y="134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164436</xdr:rowOff>
    </xdr:from>
    <xdr:ext cx="378565" cy="259045"/>
    <xdr:sp macro="" textlink="">
      <xdr:nvSpPr>
        <xdr:cNvPr id="648" name="テキスト ボックス 647"/>
        <xdr:cNvSpPr txBox="1"/>
      </xdr:nvSpPr>
      <xdr:spPr>
        <a:xfrm>
          <a:off x="13514017" y="13537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7175</xdr:rowOff>
    </xdr:from>
    <xdr:to>
      <xdr:col>67</xdr:col>
      <xdr:colOff>101600</xdr:colOff>
      <xdr:row>78</xdr:row>
      <xdr:rowOff>108775</xdr:rowOff>
    </xdr:to>
    <xdr:sp macro="" textlink="">
      <xdr:nvSpPr>
        <xdr:cNvPr id="649" name="楕円 648"/>
        <xdr:cNvSpPr/>
      </xdr:nvSpPr>
      <xdr:spPr>
        <a:xfrm>
          <a:off x="12763500" y="133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125302</xdr:rowOff>
    </xdr:from>
    <xdr:ext cx="469744" cy="259045"/>
    <xdr:sp macro="" textlink="">
      <xdr:nvSpPr>
        <xdr:cNvPr id="650" name="テキスト ボックス 649"/>
        <xdr:cNvSpPr txBox="1"/>
      </xdr:nvSpPr>
      <xdr:spPr>
        <a:xfrm>
          <a:off x="12579428" y="131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148320</xdr:rowOff>
    </xdr:from>
    <xdr:to>
      <xdr:col>85</xdr:col>
      <xdr:colOff>127000</xdr:colOff>
      <xdr:row>97</xdr:row>
      <xdr:rowOff>30629</xdr:rowOff>
    </xdr:to>
    <xdr:cxnSp macro="">
      <xdr:nvCxnSpPr>
        <xdr:cNvPr id="683" name="直線コネクタ 682"/>
        <xdr:cNvCxnSpPr/>
      </xdr:nvCxnSpPr>
      <xdr:spPr>
        <a:xfrm flipV="1">
          <a:off x="15481300" y="16607520"/>
          <a:ext cx="8382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84" name="公債費平均値テキスト"/>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30629</xdr:rowOff>
    </xdr:from>
    <xdr:to>
      <xdr:col>81</xdr:col>
      <xdr:colOff>50800</xdr:colOff>
      <xdr:row>97</xdr:row>
      <xdr:rowOff>62633</xdr:rowOff>
    </xdr:to>
    <xdr:cxnSp macro="">
      <xdr:nvCxnSpPr>
        <xdr:cNvPr id="686" name="直線コネクタ 685"/>
        <xdr:cNvCxnSpPr/>
      </xdr:nvCxnSpPr>
      <xdr:spPr>
        <a:xfrm flipV="1">
          <a:off x="14592300" y="1666127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688" name="テキスト ボックス 687"/>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62633</xdr:rowOff>
    </xdr:from>
    <xdr:to>
      <xdr:col>76</xdr:col>
      <xdr:colOff>114300</xdr:colOff>
      <xdr:row>97</xdr:row>
      <xdr:rowOff>78739</xdr:rowOff>
    </xdr:to>
    <xdr:cxnSp macro="">
      <xdr:nvCxnSpPr>
        <xdr:cNvPr id="689" name="直線コネクタ 688"/>
        <xdr:cNvCxnSpPr/>
      </xdr:nvCxnSpPr>
      <xdr:spPr>
        <a:xfrm flipV="1">
          <a:off x="13703300" y="16693283"/>
          <a:ext cx="889000" cy="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78739</xdr:rowOff>
    </xdr:from>
    <xdr:to>
      <xdr:col>71</xdr:col>
      <xdr:colOff>177800</xdr:colOff>
      <xdr:row>97</xdr:row>
      <xdr:rowOff>93714</xdr:rowOff>
    </xdr:to>
    <xdr:cxnSp macro="">
      <xdr:nvCxnSpPr>
        <xdr:cNvPr id="692" name="直線コネクタ 691"/>
        <xdr:cNvCxnSpPr/>
      </xdr:nvCxnSpPr>
      <xdr:spPr>
        <a:xfrm flipV="1">
          <a:off x="12814300" y="16709389"/>
          <a:ext cx="88900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30272</xdr:rowOff>
    </xdr:from>
    <xdr:ext cx="534377" cy="259045"/>
    <xdr:sp macro="" textlink="">
      <xdr:nvSpPr>
        <xdr:cNvPr id="696" name="テキスト ボックス 695"/>
        <xdr:cNvSpPr txBox="1"/>
      </xdr:nvSpPr>
      <xdr:spPr>
        <a:xfrm>
          <a:off x="12547111" y="163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97520</xdr:rowOff>
    </xdr:from>
    <xdr:to>
      <xdr:col>85</xdr:col>
      <xdr:colOff>177800</xdr:colOff>
      <xdr:row>97</xdr:row>
      <xdr:rowOff>27670</xdr:rowOff>
    </xdr:to>
    <xdr:sp macro="" textlink="">
      <xdr:nvSpPr>
        <xdr:cNvPr id="702" name="楕円 701"/>
        <xdr:cNvSpPr/>
      </xdr:nvSpPr>
      <xdr:spPr>
        <a:xfrm>
          <a:off x="16268700" y="1655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75947</xdr:rowOff>
    </xdr:from>
    <xdr:ext cx="534377" cy="259045"/>
    <xdr:sp macro="" textlink="">
      <xdr:nvSpPr>
        <xdr:cNvPr id="703" name="公債費該当値テキスト"/>
        <xdr:cNvSpPr txBox="1"/>
      </xdr:nvSpPr>
      <xdr:spPr>
        <a:xfrm>
          <a:off x="16370300" y="1653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151279</xdr:rowOff>
    </xdr:from>
    <xdr:to>
      <xdr:col>81</xdr:col>
      <xdr:colOff>101600</xdr:colOff>
      <xdr:row>97</xdr:row>
      <xdr:rowOff>81429</xdr:rowOff>
    </xdr:to>
    <xdr:sp macro="" textlink="">
      <xdr:nvSpPr>
        <xdr:cNvPr id="704" name="楕円 703"/>
        <xdr:cNvSpPr/>
      </xdr:nvSpPr>
      <xdr:spPr>
        <a:xfrm>
          <a:off x="15430500" y="166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72556</xdr:rowOff>
    </xdr:from>
    <xdr:ext cx="534377" cy="259045"/>
    <xdr:sp macro="" textlink="">
      <xdr:nvSpPr>
        <xdr:cNvPr id="705" name="テキスト ボックス 704"/>
        <xdr:cNvSpPr txBox="1"/>
      </xdr:nvSpPr>
      <xdr:spPr>
        <a:xfrm>
          <a:off x="15214111" y="1670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11833</xdr:rowOff>
    </xdr:from>
    <xdr:to>
      <xdr:col>76</xdr:col>
      <xdr:colOff>165100</xdr:colOff>
      <xdr:row>97</xdr:row>
      <xdr:rowOff>113433</xdr:rowOff>
    </xdr:to>
    <xdr:sp macro="" textlink="">
      <xdr:nvSpPr>
        <xdr:cNvPr id="706" name="楕円 705"/>
        <xdr:cNvSpPr/>
      </xdr:nvSpPr>
      <xdr:spPr>
        <a:xfrm>
          <a:off x="14541500" y="1664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104560</xdr:rowOff>
    </xdr:from>
    <xdr:ext cx="534377" cy="259045"/>
    <xdr:sp macro="" textlink="">
      <xdr:nvSpPr>
        <xdr:cNvPr id="707" name="テキスト ボックス 706"/>
        <xdr:cNvSpPr txBox="1"/>
      </xdr:nvSpPr>
      <xdr:spPr>
        <a:xfrm>
          <a:off x="14325111" y="1673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27939</xdr:rowOff>
    </xdr:from>
    <xdr:to>
      <xdr:col>72</xdr:col>
      <xdr:colOff>38100</xdr:colOff>
      <xdr:row>97</xdr:row>
      <xdr:rowOff>129539</xdr:rowOff>
    </xdr:to>
    <xdr:sp macro="" textlink="">
      <xdr:nvSpPr>
        <xdr:cNvPr id="708" name="楕円 707"/>
        <xdr:cNvSpPr/>
      </xdr:nvSpPr>
      <xdr:spPr>
        <a:xfrm>
          <a:off x="13652500" y="166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120666</xdr:rowOff>
    </xdr:from>
    <xdr:ext cx="534377" cy="259045"/>
    <xdr:sp macro="" textlink="">
      <xdr:nvSpPr>
        <xdr:cNvPr id="709" name="テキスト ボックス 708"/>
        <xdr:cNvSpPr txBox="1"/>
      </xdr:nvSpPr>
      <xdr:spPr>
        <a:xfrm>
          <a:off x="13436111" y="167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42914</xdr:rowOff>
    </xdr:from>
    <xdr:to>
      <xdr:col>67</xdr:col>
      <xdr:colOff>101600</xdr:colOff>
      <xdr:row>97</xdr:row>
      <xdr:rowOff>144514</xdr:rowOff>
    </xdr:to>
    <xdr:sp macro="" textlink="">
      <xdr:nvSpPr>
        <xdr:cNvPr id="710" name="楕円 709"/>
        <xdr:cNvSpPr/>
      </xdr:nvSpPr>
      <xdr:spPr>
        <a:xfrm>
          <a:off x="12763500" y="166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135641</xdr:rowOff>
    </xdr:from>
    <xdr:ext cx="534377" cy="259045"/>
    <xdr:sp macro="" textlink="">
      <xdr:nvSpPr>
        <xdr:cNvPr id="711" name="テキスト ボックス 710"/>
        <xdr:cNvSpPr txBox="1"/>
      </xdr:nvSpPr>
      <xdr:spPr>
        <a:xfrm>
          <a:off x="12547111" y="1676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主な構成項目のうち、総務費は住民一人当たり</a:t>
          </a:r>
          <a:r>
            <a:rPr kumimoji="1" lang="en-US" altLang="ja-JP" sz="1300">
              <a:latin typeface="ＭＳ Ｐゴシック" panose="020B0600070205080204" pitchFamily="50" charset="-128"/>
              <a:ea typeface="ＭＳ Ｐゴシック" panose="020B0600070205080204" pitchFamily="50" charset="-128"/>
            </a:rPr>
            <a:t>110,815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68,775</a:t>
          </a:r>
          <a:r>
            <a:rPr kumimoji="1" lang="ja-JP" altLang="en-US" sz="1300">
              <a:latin typeface="ＭＳ Ｐゴシック" panose="020B0600070205080204" pitchFamily="50" charset="-128"/>
              <a:ea typeface="ＭＳ Ｐゴシック" panose="020B0600070205080204" pitchFamily="50" charset="-128"/>
            </a:rPr>
            <a:t>円の大幅な減額となっている。主な要因としては、天城湯ヶ島コミュニティ複合施設整備事業が完了したことによる工事費の減が挙げられる。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57,320</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7,287</a:t>
          </a:r>
          <a:r>
            <a:rPr kumimoji="1" lang="ja-JP" altLang="en-US" sz="1300">
              <a:latin typeface="ＭＳ Ｐゴシック" panose="020B0600070205080204" pitchFamily="50" charset="-128"/>
              <a:ea typeface="ＭＳ Ｐゴシック" panose="020B0600070205080204" pitchFamily="50" charset="-128"/>
            </a:rPr>
            <a:t>円の増額となっている。主な要因としては、令和元年度に繰り越して実施した小中学校エアコン整備事業による工事費の増が挙げられる。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16,065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14,508</a:t>
          </a:r>
          <a:r>
            <a:rPr kumimoji="1" lang="ja-JP" altLang="en-US" sz="1300">
              <a:latin typeface="ＭＳ Ｐゴシック" panose="020B0600070205080204" pitchFamily="50" charset="-128"/>
              <a:ea typeface="ＭＳ Ｐゴシック" panose="020B0600070205080204" pitchFamily="50" charset="-128"/>
            </a:rPr>
            <a:t>円の増額となっている。主な要因としては台風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号及び</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号による災害復旧工事費の増が挙げられる。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53,095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5,644</a:t>
          </a:r>
          <a:r>
            <a:rPr kumimoji="1" lang="ja-JP" altLang="en-US" sz="1300">
              <a:latin typeface="ＭＳ Ｐゴシック" panose="020B0600070205080204" pitchFamily="50" charset="-128"/>
              <a:ea typeface="ＭＳ Ｐゴシック" panose="020B0600070205080204" pitchFamily="50" charset="-128"/>
            </a:rPr>
            <a:t>円の増額となっている。主な要因としては、平成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年度に起債した津波避難施設や平成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年度に起債した地域振興基金に係る合併特例債の償還が開始されたことが挙げられる。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令和元年度は、普通交付税の合併算定替特例の段階的縮減により歳入が減少した。また、台風</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号及び</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号に係る災害復旧事業の臨時的財政需要による歳出が増加した。その結果、実質収支額が</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百万円の減、標準財政規模に占める割合では</a:t>
          </a:r>
          <a:r>
            <a:rPr kumimoji="1" lang="en-US" altLang="ja-JP" sz="1400">
              <a:latin typeface="ＭＳ ゴシック" pitchFamily="49" charset="-128"/>
              <a:ea typeface="ＭＳ ゴシック" pitchFamily="49" charset="-128"/>
            </a:rPr>
            <a:t>0.11</a:t>
          </a:r>
          <a:r>
            <a:rPr kumimoji="1" lang="ja-JP" altLang="en-US" sz="1400">
              <a:latin typeface="ＭＳ ゴシック" pitchFamily="49" charset="-128"/>
              <a:ea typeface="ＭＳ ゴシック" pitchFamily="49" charset="-128"/>
            </a:rPr>
            <a:t>ポイントの減となり、財源不足による積立金取崩し額の増により、実質単年度収支も標準財政規模に占める割合では</a:t>
          </a:r>
          <a:r>
            <a:rPr kumimoji="1" lang="en-US" altLang="ja-JP" sz="1400">
              <a:latin typeface="ＭＳ ゴシック" pitchFamily="49" charset="-128"/>
              <a:ea typeface="ＭＳ ゴシック" pitchFamily="49" charset="-128"/>
            </a:rPr>
            <a:t>3.88</a:t>
          </a:r>
          <a:r>
            <a:rPr kumimoji="1" lang="ja-JP" altLang="en-US" sz="1400">
              <a:latin typeface="ＭＳ ゴシック" pitchFamily="49" charset="-128"/>
              <a:ea typeface="ＭＳ ゴシック" pitchFamily="49" charset="-128"/>
            </a:rPr>
            <a:t>ポイント減となっている。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一般会計においては、普通交付税の合併算定替の段階的縮減による歳入の減少と台風</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号及び</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号災害復旧工事による歳出の増加に伴い黒字額が減少傾向にある。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国民健康保険特別会計においては、国民健康保険税の収納額の減少により黒字額が減少した。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また、介護保険特別会計については、介護サービス給付費の増による歳出の増加により黒字額が減少した。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下水道事業会計及び温泉事業会計については令和元年度から地方公営企業法の適用を受ける事業に移行した。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年度に実施した津波避難施設整備事業や平成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年度に創設した地域振興基金に係る起債の元金償還が開始されたことなどにより、一般会計の元利償還金が</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百万円と大幅に増加した。一方で下水道事業会計の借入金償還額が減少したことにより、準元利償還金が</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今後、新市建設計画に基づく事業実施により元利償還額が増加し実質公債費比率の分子も増加することが予想されるため、事業計画の精査等による起債額の抑制を図り財政の健全化に努める。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将来負担額は、台風</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号及び</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号被害による災害復旧事業債の借入額増や小中学校エアコン整備による学校教育施設等整備事業債の借入額増により地方債現在高が増加したことにより、前年度と比較して</a:t>
          </a:r>
          <a:r>
            <a:rPr kumimoji="1" lang="en-US" altLang="ja-JP" sz="1400">
              <a:latin typeface="ＭＳ ゴシック" pitchFamily="49" charset="-128"/>
              <a:ea typeface="ＭＳ ゴシック" pitchFamily="49" charset="-128"/>
            </a:rPr>
            <a:t>698</a:t>
          </a:r>
          <a:r>
            <a:rPr kumimoji="1" lang="ja-JP" altLang="en-US" sz="1400">
              <a:latin typeface="ＭＳ ゴシック" pitchFamily="49" charset="-128"/>
              <a:ea typeface="ＭＳ ゴシック" pitchFamily="49" charset="-128"/>
            </a:rPr>
            <a:t>百万円の増額となった。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一方で充当可能財源等は、災害復旧事業等に伴う財源不足補填による財政調整基金残高の減少や地域振興基金創設によって借り入れた起債の償還に充てた減債基金残高の減少などにより、前年度と比較して</a:t>
          </a:r>
          <a:r>
            <a:rPr kumimoji="1" lang="en-US" altLang="ja-JP" sz="1400">
              <a:latin typeface="ＭＳ ゴシック" pitchFamily="49" charset="-128"/>
              <a:ea typeface="ＭＳ ゴシック" pitchFamily="49" charset="-128"/>
            </a:rPr>
            <a:t>1,133</a:t>
          </a:r>
          <a:r>
            <a:rPr kumimoji="1" lang="ja-JP" altLang="en-US" sz="1400">
              <a:latin typeface="ＭＳ ゴシック" pitchFamily="49" charset="-128"/>
              <a:ea typeface="ＭＳ ゴシック" pitchFamily="49" charset="-128"/>
            </a:rPr>
            <a:t>百万円の減額となった。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市建設計画に基づく事業の実施に伴う地方債残高の増加に加えて、財源不足補填による基金取り崩しにより将来負担比率の分子の増加が予想されるため、事務事業の見直し等により基金残高の減少を抑制するなど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決算剰余金やふるさと納税寄附金を積み立てたため、基金全体の積立額は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百万円となったが、台風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号被害に係る災害復旧工事などの財源不足補填により財政調整基金を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百万円を取り崩した。また、昨年度創設した地域振興基金に係る起債の償還に充てるため減債基金を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百万円、土肥支所屋根改修工事等に充てるため社会基盤環境整備基金を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その結果、主な基金残高は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基金の使途の明確化を図るために、個々のその他特定目的基金への積み立てを優先する。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・地域振興基金：市民の連帯の強化又は地域振興に要する経費の財源に充てる。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・ふるさと伊豆市応援基金：ふるさとへの愛着のある個人又は団体から寄附金を募り、その寄附金を活力に満ちた地域づくり事業の財源に充てる。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・地域振興基金：運用益（利子）による増加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・ふるさと伊豆市応援基金：平成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年度の寄附金の一部である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百万円を寄附者の指定する事業に充当する一方で、令和元年度の寄附額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・地域振興基金：基金の運用益や借り入れた合併特例債の返済を終えた額の範囲内で新市建設計画に基づく事業の財源として充当していく。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・ふるさと伊豆市応援基金：ふるさと納税に対する返礼品の拡充や寄附者への利便性向上に取り組むことで積立金（寄附金）の増加を目指す。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号被害による災害復旧工事に係る財源不足補填による取り崩し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億円程度の基金残高を維持することとしている。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前年度創設した地域振興基金に係る起債の償還による取り崩し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新市建設計画に基づく大型事業の実施により公債費の増加が見込まれるため、決算剰余金を積み立てていく。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19391676</v>
      </c>
      <c r="BO4" s="393"/>
      <c r="BP4" s="393"/>
      <c r="BQ4" s="393"/>
      <c r="BR4" s="393"/>
      <c r="BS4" s="393"/>
      <c r="BT4" s="393"/>
      <c r="BU4" s="394"/>
      <c r="BV4" s="392">
        <v>20504484</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7.4</v>
      </c>
      <c r="CU4" s="399"/>
      <c r="CV4" s="399"/>
      <c r="CW4" s="399"/>
      <c r="CX4" s="399"/>
      <c r="CY4" s="399"/>
      <c r="CZ4" s="399"/>
      <c r="DA4" s="400"/>
      <c r="DB4" s="398">
        <v>7.5</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18344012</v>
      </c>
      <c r="BO5" s="430"/>
      <c r="BP5" s="430"/>
      <c r="BQ5" s="430"/>
      <c r="BR5" s="430"/>
      <c r="BS5" s="430"/>
      <c r="BT5" s="430"/>
      <c r="BU5" s="431"/>
      <c r="BV5" s="429">
        <v>19585361</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91.1</v>
      </c>
      <c r="CU5" s="427"/>
      <c r="CV5" s="427"/>
      <c r="CW5" s="427"/>
      <c r="CX5" s="427"/>
      <c r="CY5" s="427"/>
      <c r="CZ5" s="427"/>
      <c r="DA5" s="428"/>
      <c r="DB5" s="426">
        <v>89.8</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1047664</v>
      </c>
      <c r="BO6" s="430"/>
      <c r="BP6" s="430"/>
      <c r="BQ6" s="430"/>
      <c r="BR6" s="430"/>
      <c r="BS6" s="430"/>
      <c r="BT6" s="430"/>
      <c r="BU6" s="431"/>
      <c r="BV6" s="429">
        <v>919123</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95.1</v>
      </c>
      <c r="CU6" s="467"/>
      <c r="CV6" s="467"/>
      <c r="CW6" s="467"/>
      <c r="CX6" s="467"/>
      <c r="CY6" s="467"/>
      <c r="CZ6" s="467"/>
      <c r="DA6" s="468"/>
      <c r="DB6" s="466">
        <v>94.8</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313552</v>
      </c>
      <c r="BO7" s="430"/>
      <c r="BP7" s="430"/>
      <c r="BQ7" s="430"/>
      <c r="BR7" s="430"/>
      <c r="BS7" s="430"/>
      <c r="BT7" s="430"/>
      <c r="BU7" s="431"/>
      <c r="BV7" s="429">
        <v>172999</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9981037</v>
      </c>
      <c r="CU7" s="430"/>
      <c r="CV7" s="430"/>
      <c r="CW7" s="430"/>
      <c r="CX7" s="430"/>
      <c r="CY7" s="430"/>
      <c r="CZ7" s="430"/>
      <c r="DA7" s="431"/>
      <c r="DB7" s="429">
        <v>9993078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94</v>
      </c>
      <c r="AV8" s="462"/>
      <c r="AW8" s="462"/>
      <c r="AX8" s="462"/>
      <c r="AY8" s="463" t="s">
        <v>108</v>
      </c>
      <c r="AZ8" s="464"/>
      <c r="BA8" s="464"/>
      <c r="BB8" s="464"/>
      <c r="BC8" s="464"/>
      <c r="BD8" s="464"/>
      <c r="BE8" s="464"/>
      <c r="BF8" s="464"/>
      <c r="BG8" s="464"/>
      <c r="BH8" s="464"/>
      <c r="BI8" s="464"/>
      <c r="BJ8" s="464"/>
      <c r="BK8" s="464"/>
      <c r="BL8" s="464"/>
      <c r="BM8" s="465"/>
      <c r="BN8" s="429">
        <v>734112</v>
      </c>
      <c r="BO8" s="430"/>
      <c r="BP8" s="430"/>
      <c r="BQ8" s="430"/>
      <c r="BR8" s="430"/>
      <c r="BS8" s="430"/>
      <c r="BT8" s="430"/>
      <c r="BU8" s="431"/>
      <c r="BV8" s="429">
        <v>746124</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0.5</v>
      </c>
      <c r="CU8" s="470"/>
      <c r="CV8" s="470"/>
      <c r="CW8" s="470"/>
      <c r="CX8" s="470"/>
      <c r="CY8" s="470"/>
      <c r="CZ8" s="470"/>
      <c r="DA8" s="471"/>
      <c r="DB8" s="469">
        <v>0.51</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31317</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114</v>
      </c>
      <c r="AV9" s="462"/>
      <c r="AW9" s="462"/>
      <c r="AX9" s="462"/>
      <c r="AY9" s="463" t="s">
        <v>115</v>
      </c>
      <c r="AZ9" s="464"/>
      <c r="BA9" s="464"/>
      <c r="BB9" s="464"/>
      <c r="BC9" s="464"/>
      <c r="BD9" s="464"/>
      <c r="BE9" s="464"/>
      <c r="BF9" s="464"/>
      <c r="BG9" s="464"/>
      <c r="BH9" s="464"/>
      <c r="BI9" s="464"/>
      <c r="BJ9" s="464"/>
      <c r="BK9" s="464"/>
      <c r="BL9" s="464"/>
      <c r="BM9" s="465"/>
      <c r="BN9" s="429">
        <v>-12012</v>
      </c>
      <c r="BO9" s="430"/>
      <c r="BP9" s="430"/>
      <c r="BQ9" s="430"/>
      <c r="BR9" s="430"/>
      <c r="BS9" s="430"/>
      <c r="BT9" s="430"/>
      <c r="BU9" s="431"/>
      <c r="BV9" s="429">
        <v>-148950</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12.1</v>
      </c>
      <c r="CU9" s="427"/>
      <c r="CV9" s="427"/>
      <c r="CW9" s="427"/>
      <c r="CX9" s="427"/>
      <c r="CY9" s="427"/>
      <c r="CZ9" s="427"/>
      <c r="DA9" s="428"/>
      <c r="DB9" s="426">
        <v>11.5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34202</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273978</v>
      </c>
      <c r="BO10" s="430"/>
      <c r="BP10" s="430"/>
      <c r="BQ10" s="430"/>
      <c r="BR10" s="430"/>
      <c r="BS10" s="430"/>
      <c r="BT10" s="430"/>
      <c r="BU10" s="431"/>
      <c r="BV10" s="429">
        <v>369227</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119</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30360</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1157270</v>
      </c>
      <c r="BO12" s="430"/>
      <c r="BP12" s="430"/>
      <c r="BQ12" s="430"/>
      <c r="BR12" s="430"/>
      <c r="BS12" s="430"/>
      <c r="BT12" s="430"/>
      <c r="BU12" s="431"/>
      <c r="BV12" s="429">
        <v>729017</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30069</v>
      </c>
      <c r="S13" s="514"/>
      <c r="T13" s="514"/>
      <c r="U13" s="514"/>
      <c r="V13" s="515"/>
      <c r="W13" s="445" t="s">
        <v>138</v>
      </c>
      <c r="X13" s="446"/>
      <c r="Y13" s="446"/>
      <c r="Z13" s="446"/>
      <c r="AA13" s="446"/>
      <c r="AB13" s="436"/>
      <c r="AC13" s="480">
        <v>1197</v>
      </c>
      <c r="AD13" s="481"/>
      <c r="AE13" s="481"/>
      <c r="AF13" s="481"/>
      <c r="AG13" s="523"/>
      <c r="AH13" s="480">
        <v>1129</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-895304</v>
      </c>
      <c r="BO13" s="430"/>
      <c r="BP13" s="430"/>
      <c r="BQ13" s="430"/>
      <c r="BR13" s="430"/>
      <c r="BS13" s="430"/>
      <c r="BT13" s="430"/>
      <c r="BU13" s="431"/>
      <c r="BV13" s="429">
        <v>-508740</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6.7</v>
      </c>
      <c r="CU13" s="427"/>
      <c r="CV13" s="427"/>
      <c r="CW13" s="427"/>
      <c r="CX13" s="427"/>
      <c r="CY13" s="427"/>
      <c r="CZ13" s="427"/>
      <c r="DA13" s="428"/>
      <c r="DB13" s="426">
        <v>6.4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30952</v>
      </c>
      <c r="S14" s="514"/>
      <c r="T14" s="514"/>
      <c r="U14" s="514"/>
      <c r="V14" s="515"/>
      <c r="W14" s="419"/>
      <c r="X14" s="420"/>
      <c r="Y14" s="420"/>
      <c r="Z14" s="420"/>
      <c r="AA14" s="420"/>
      <c r="AB14" s="409"/>
      <c r="AC14" s="516">
        <v>7.7</v>
      </c>
      <c r="AD14" s="517"/>
      <c r="AE14" s="517"/>
      <c r="AF14" s="517"/>
      <c r="AG14" s="518"/>
      <c r="AH14" s="516">
        <v>6.7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37.9</v>
      </c>
      <c r="CU14" s="528"/>
      <c r="CV14" s="528"/>
      <c r="CW14" s="528"/>
      <c r="CX14" s="528"/>
      <c r="CY14" s="528"/>
      <c r="CZ14" s="528"/>
      <c r="DA14" s="529"/>
      <c r="DB14" s="527">
        <v>15.8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137</v>
      </c>
      <c r="N15" s="521"/>
      <c r="O15" s="521"/>
      <c r="P15" s="521"/>
      <c r="Q15" s="522"/>
      <c r="R15" s="513">
        <v>30708</v>
      </c>
      <c r="S15" s="514"/>
      <c r="T15" s="514"/>
      <c r="U15" s="514"/>
      <c r="V15" s="515"/>
      <c r="W15" s="445" t="s">
        <v>145</v>
      </c>
      <c r="X15" s="446"/>
      <c r="Y15" s="446"/>
      <c r="Z15" s="446"/>
      <c r="AA15" s="446"/>
      <c r="AB15" s="436"/>
      <c r="AC15" s="480">
        <v>3539</v>
      </c>
      <c r="AD15" s="481"/>
      <c r="AE15" s="481"/>
      <c r="AF15" s="481"/>
      <c r="AG15" s="523"/>
      <c r="AH15" s="480">
        <v>3928</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4089089</v>
      </c>
      <c r="BO15" s="393"/>
      <c r="BP15" s="393"/>
      <c r="BQ15" s="393"/>
      <c r="BR15" s="393"/>
      <c r="BS15" s="393"/>
      <c r="BT15" s="393"/>
      <c r="BU15" s="394"/>
      <c r="BV15" s="392">
        <v>4058889</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22.8</v>
      </c>
      <c r="AD16" s="517"/>
      <c r="AE16" s="517"/>
      <c r="AF16" s="517"/>
      <c r="AG16" s="518"/>
      <c r="AH16" s="516">
        <v>23.2</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8324205</v>
      </c>
      <c r="BO16" s="430"/>
      <c r="BP16" s="430"/>
      <c r="BQ16" s="430"/>
      <c r="BR16" s="430"/>
      <c r="BS16" s="430"/>
      <c r="BT16" s="430"/>
      <c r="BU16" s="431"/>
      <c r="BV16" s="429">
        <v>8017771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10786</v>
      </c>
      <c r="AD17" s="481"/>
      <c r="AE17" s="481"/>
      <c r="AF17" s="481"/>
      <c r="AG17" s="523"/>
      <c r="AH17" s="480">
        <v>11848</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5193589</v>
      </c>
      <c r="BO17" s="430"/>
      <c r="BP17" s="430"/>
      <c r="BQ17" s="430"/>
      <c r="BR17" s="430"/>
      <c r="BS17" s="430"/>
      <c r="BT17" s="430"/>
      <c r="BU17" s="431"/>
      <c r="BV17" s="429">
        <v>5156178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363.97</v>
      </c>
      <c r="M18" s="545"/>
      <c r="N18" s="545"/>
      <c r="O18" s="545"/>
      <c r="P18" s="545"/>
      <c r="Q18" s="545"/>
      <c r="R18" s="546"/>
      <c r="S18" s="546"/>
      <c r="T18" s="546"/>
      <c r="U18" s="546"/>
      <c r="V18" s="547"/>
      <c r="W18" s="447"/>
      <c r="X18" s="448"/>
      <c r="Y18" s="448"/>
      <c r="Z18" s="448"/>
      <c r="AA18" s="448"/>
      <c r="AB18" s="439"/>
      <c r="AC18" s="548">
        <v>69.5</v>
      </c>
      <c r="AD18" s="549"/>
      <c r="AE18" s="549"/>
      <c r="AF18" s="549"/>
      <c r="AG18" s="550"/>
      <c r="AH18" s="548">
        <v>70.099999999999994</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9281408</v>
      </c>
      <c r="BO18" s="430"/>
      <c r="BP18" s="430"/>
      <c r="BQ18" s="430"/>
      <c r="BR18" s="430"/>
      <c r="BS18" s="430"/>
      <c r="BT18" s="430"/>
      <c r="BU18" s="431"/>
      <c r="BV18" s="429">
        <v>9214441</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86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13330315</v>
      </c>
      <c r="BO19" s="430"/>
      <c r="BP19" s="430"/>
      <c r="BQ19" s="430"/>
      <c r="BR19" s="430"/>
      <c r="BS19" s="430"/>
      <c r="BT19" s="430"/>
      <c r="BU19" s="431"/>
      <c r="BV19" s="429">
        <v>12811820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12158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18016363</v>
      </c>
      <c r="BO23" s="430"/>
      <c r="BP23" s="430"/>
      <c r="BQ23" s="430"/>
      <c r="BR23" s="430"/>
      <c r="BS23" s="430"/>
      <c r="BT23" s="430"/>
      <c r="BU23" s="431"/>
      <c r="BV23" s="429">
        <v>17425286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7700</v>
      </c>
      <c r="R24" s="481"/>
      <c r="S24" s="481"/>
      <c r="T24" s="481"/>
      <c r="U24" s="481"/>
      <c r="V24" s="523"/>
      <c r="W24" s="582"/>
      <c r="X24" s="570"/>
      <c r="Y24" s="571"/>
      <c r="Z24" s="479" t="s">
        <v>169</v>
      </c>
      <c r="AA24" s="459"/>
      <c r="AB24" s="459"/>
      <c r="AC24" s="459"/>
      <c r="AD24" s="459"/>
      <c r="AE24" s="459"/>
      <c r="AF24" s="459"/>
      <c r="AG24" s="460"/>
      <c r="AH24" s="480">
        <v>340</v>
      </c>
      <c r="AI24" s="481"/>
      <c r="AJ24" s="481"/>
      <c r="AK24" s="481"/>
      <c r="AL24" s="523"/>
      <c r="AM24" s="480">
        <v>1025100</v>
      </c>
      <c r="AN24" s="481"/>
      <c r="AO24" s="481"/>
      <c r="AP24" s="481"/>
      <c r="AQ24" s="481"/>
      <c r="AR24" s="523"/>
      <c r="AS24" s="480">
        <v>3015</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11495954</v>
      </c>
      <c r="BO24" s="430"/>
      <c r="BP24" s="430"/>
      <c r="BQ24" s="430"/>
      <c r="BR24" s="430"/>
      <c r="BS24" s="430"/>
      <c r="BT24" s="430"/>
      <c r="BU24" s="431"/>
      <c r="BV24" s="429">
        <v>11656016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1</v>
      </c>
      <c r="M25" s="481"/>
      <c r="N25" s="481"/>
      <c r="O25" s="481"/>
      <c r="P25" s="523"/>
      <c r="Q25" s="480">
        <v>6500</v>
      </c>
      <c r="R25" s="481"/>
      <c r="S25" s="481"/>
      <c r="T25" s="481"/>
      <c r="U25" s="481"/>
      <c r="V25" s="523"/>
      <c r="W25" s="582"/>
      <c r="X25" s="570"/>
      <c r="Y25" s="571"/>
      <c r="Z25" s="479" t="s">
        <v>172</v>
      </c>
      <c r="AA25" s="459"/>
      <c r="AB25" s="459"/>
      <c r="AC25" s="459"/>
      <c r="AD25" s="459"/>
      <c r="AE25" s="459"/>
      <c r="AF25" s="459"/>
      <c r="AG25" s="460"/>
      <c r="AH25" s="480" t="s">
        <v>173</v>
      </c>
      <c r="AI25" s="481"/>
      <c r="AJ25" s="481"/>
      <c r="AK25" s="481"/>
      <c r="AL25" s="523"/>
      <c r="AM25" s="480" t="s">
        <v>136</v>
      </c>
      <c r="AN25" s="481"/>
      <c r="AO25" s="481"/>
      <c r="AP25" s="481"/>
      <c r="AQ25" s="481"/>
      <c r="AR25" s="523"/>
      <c r="AS25" s="480" t="s">
        <v>174</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2722087</v>
      </c>
      <c r="BO25" s="393"/>
      <c r="BP25" s="393"/>
      <c r="BQ25" s="393"/>
      <c r="BR25" s="393"/>
      <c r="BS25" s="393"/>
      <c r="BT25" s="393"/>
      <c r="BU25" s="394"/>
      <c r="BV25" s="392">
        <v>1095103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5700</v>
      </c>
      <c r="R26" s="481"/>
      <c r="S26" s="481"/>
      <c r="T26" s="481"/>
      <c r="U26" s="481"/>
      <c r="V26" s="523"/>
      <c r="W26" s="582"/>
      <c r="X26" s="570"/>
      <c r="Y26" s="571"/>
      <c r="Z26" s="479" t="s">
        <v>177</v>
      </c>
      <c r="AA26" s="592"/>
      <c r="AB26" s="592"/>
      <c r="AC26" s="592"/>
      <c r="AD26" s="592"/>
      <c r="AE26" s="592"/>
      <c r="AF26" s="592"/>
      <c r="AG26" s="593"/>
      <c r="AH26" s="480">
        <v>15</v>
      </c>
      <c r="AI26" s="481"/>
      <c r="AJ26" s="481"/>
      <c r="AK26" s="481"/>
      <c r="AL26" s="523"/>
      <c r="AM26" s="480">
        <v>33945</v>
      </c>
      <c r="AN26" s="481"/>
      <c r="AO26" s="481"/>
      <c r="AP26" s="481"/>
      <c r="AQ26" s="481"/>
      <c r="AR26" s="523"/>
      <c r="AS26" s="480">
        <v>2263</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179</v>
      </c>
      <c r="BO26" s="430"/>
      <c r="BP26" s="430"/>
      <c r="BQ26" s="430"/>
      <c r="BR26" s="430"/>
      <c r="BS26" s="430"/>
      <c r="BT26" s="430"/>
      <c r="BU26" s="431"/>
      <c r="BV26" s="429" t="s">
        <v>174</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3500</v>
      </c>
      <c r="R27" s="481"/>
      <c r="S27" s="481"/>
      <c r="T27" s="481"/>
      <c r="U27" s="481"/>
      <c r="V27" s="523"/>
      <c r="W27" s="582"/>
      <c r="X27" s="570"/>
      <c r="Y27" s="571"/>
      <c r="Z27" s="479" t="s">
        <v>181</v>
      </c>
      <c r="AA27" s="459"/>
      <c r="AB27" s="459"/>
      <c r="AC27" s="459"/>
      <c r="AD27" s="459"/>
      <c r="AE27" s="459"/>
      <c r="AF27" s="459"/>
      <c r="AG27" s="460"/>
      <c r="AH27" s="480" t="s">
        <v>136</v>
      </c>
      <c r="AI27" s="481"/>
      <c r="AJ27" s="481"/>
      <c r="AK27" s="481"/>
      <c r="AL27" s="523"/>
      <c r="AM27" s="480" t="s">
        <v>136</v>
      </c>
      <c r="AN27" s="481"/>
      <c r="AO27" s="481"/>
      <c r="AP27" s="481"/>
      <c r="AQ27" s="481"/>
      <c r="AR27" s="523"/>
      <c r="AS27" s="480" t="s">
        <v>136</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397462</v>
      </c>
      <c r="BO27" s="606"/>
      <c r="BP27" s="606"/>
      <c r="BQ27" s="606"/>
      <c r="BR27" s="606"/>
      <c r="BS27" s="606"/>
      <c r="BT27" s="606"/>
      <c r="BU27" s="607"/>
      <c r="BV27" s="605">
        <v>393136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2900</v>
      </c>
      <c r="R28" s="481"/>
      <c r="S28" s="481"/>
      <c r="T28" s="481"/>
      <c r="U28" s="481"/>
      <c r="V28" s="523"/>
      <c r="W28" s="582"/>
      <c r="X28" s="570"/>
      <c r="Y28" s="571"/>
      <c r="Z28" s="479" t="s">
        <v>184</v>
      </c>
      <c r="AA28" s="459"/>
      <c r="AB28" s="459"/>
      <c r="AC28" s="459"/>
      <c r="AD28" s="459"/>
      <c r="AE28" s="459"/>
      <c r="AF28" s="459"/>
      <c r="AG28" s="460"/>
      <c r="AH28" s="480" t="s">
        <v>173</v>
      </c>
      <c r="AI28" s="481"/>
      <c r="AJ28" s="481"/>
      <c r="AK28" s="481"/>
      <c r="AL28" s="523"/>
      <c r="AM28" s="480" t="s">
        <v>173</v>
      </c>
      <c r="AN28" s="481"/>
      <c r="AO28" s="481"/>
      <c r="AP28" s="481"/>
      <c r="AQ28" s="481"/>
      <c r="AR28" s="523"/>
      <c r="AS28" s="480" t="s">
        <v>136</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4161227</v>
      </c>
      <c r="BO28" s="393"/>
      <c r="BP28" s="393"/>
      <c r="BQ28" s="393"/>
      <c r="BR28" s="393"/>
      <c r="BS28" s="393"/>
      <c r="BT28" s="393"/>
      <c r="BU28" s="394"/>
      <c r="BV28" s="392">
        <v>5044519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14</v>
      </c>
      <c r="M29" s="481"/>
      <c r="N29" s="481"/>
      <c r="O29" s="481"/>
      <c r="P29" s="523"/>
      <c r="Q29" s="480">
        <v>2600</v>
      </c>
      <c r="R29" s="481"/>
      <c r="S29" s="481"/>
      <c r="T29" s="481"/>
      <c r="U29" s="481"/>
      <c r="V29" s="523"/>
      <c r="W29" s="583"/>
      <c r="X29" s="584"/>
      <c r="Y29" s="585"/>
      <c r="Z29" s="479" t="s">
        <v>187</v>
      </c>
      <c r="AA29" s="459"/>
      <c r="AB29" s="459"/>
      <c r="AC29" s="459"/>
      <c r="AD29" s="459"/>
      <c r="AE29" s="459"/>
      <c r="AF29" s="459"/>
      <c r="AG29" s="460"/>
      <c r="AH29" s="480">
        <v>340</v>
      </c>
      <c r="AI29" s="481"/>
      <c r="AJ29" s="481"/>
      <c r="AK29" s="481"/>
      <c r="AL29" s="523"/>
      <c r="AM29" s="480">
        <v>1025100</v>
      </c>
      <c r="AN29" s="481"/>
      <c r="AO29" s="481"/>
      <c r="AP29" s="481"/>
      <c r="AQ29" s="481"/>
      <c r="AR29" s="523"/>
      <c r="AS29" s="480">
        <v>3015</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741472</v>
      </c>
      <c r="BO29" s="430"/>
      <c r="BP29" s="430"/>
      <c r="BQ29" s="430"/>
      <c r="BR29" s="430"/>
      <c r="BS29" s="430"/>
      <c r="BT29" s="430"/>
      <c r="BU29" s="431"/>
      <c r="BV29" s="429">
        <v>809463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96.5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4769136</v>
      </c>
      <c r="BO30" s="606"/>
      <c r="BP30" s="606"/>
      <c r="BQ30" s="606"/>
      <c r="BR30" s="606"/>
      <c r="BS30" s="606"/>
      <c r="BT30" s="606"/>
      <c r="BU30" s="607"/>
      <c r="BV30" s="605">
        <v>4504004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199</v>
      </c>
      <c r="X33" s="418"/>
      <c r="Y33" s="418"/>
      <c r="Z33" s="418"/>
      <c r="AA33" s="418"/>
      <c r="AB33" s="418"/>
      <c r="AC33" s="418"/>
      <c r="AD33" s="418"/>
      <c r="AE33" s="418"/>
      <c r="AF33" s="418"/>
      <c r="AG33" s="418"/>
      <c r="AH33" s="418"/>
      <c r="AI33" s="418"/>
      <c r="AJ33" s="418"/>
      <c r="AK33" s="418"/>
      <c r="AL33" s="216"/>
      <c r="AM33" s="453" t="s">
        <v>196</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204</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IF('各会計、関係団体の財政状況及び健全化判断比率'!B34="","",'各会計、関係団体の財政状況及び健全化判断比率'!B34)</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静岡県市町総合事務組合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公共用地取得事業特別会計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伊豆市沼津市衛生施設組合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8</v>
      </c>
      <c r="AN36" s="618"/>
      <c r="AO36" s="619" t="str">
        <f>IF('各会計、関係団体の財政状況及び健全化判断比率'!B33="","",'各会計、関係団体の財政状況及び健全化判断比率'!B33)</f>
        <v>温泉事業会計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駿豆学園管理組合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駿東伊豆消防組合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静岡県後期高齢者医療広域連合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静岡県後期高齢者医療広域連合（事業会計分）</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静岡地方税滞納整理機構</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伊豆市伊豆の国市廃棄物処理施設組合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T7srs4P0T02YKGOCaNNitda57SQ7pF73LF18ITFLDnIiRCdeydzqBmJybq2rFvlSzbxAzfxKuTpvMT+egA88hA==" saltValue="uYTJ16oeTiRAIQqMucmb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4324962</v>
      </c>
      <c r="S5" s="635"/>
      <c r="T5" s="635"/>
      <c r="U5" s="635"/>
      <c r="V5" s="635"/>
      <c r="W5" s="635"/>
      <c r="X5" s="635"/>
      <c r="Y5" s="636"/>
      <c r="Z5" s="637">
        <v>22.3</v>
      </c>
      <c r="AA5" s="637"/>
      <c r="AB5" s="637"/>
      <c r="AC5" s="637"/>
      <c r="AD5" s="638">
        <v>4324962</v>
      </c>
      <c r="AE5" s="638"/>
      <c r="AF5" s="638"/>
      <c r="AG5" s="638"/>
      <c r="AH5" s="638"/>
      <c r="AI5" s="638"/>
      <c r="AJ5" s="638"/>
      <c r="AK5" s="638"/>
      <c r="AL5" s="639">
        <v>44.3</v>
      </c>
      <c r="AM5" s="640"/>
      <c r="AN5" s="640"/>
      <c r="AO5" s="641"/>
      <c r="AP5" s="631" t="s">
        <v>229</v>
      </c>
      <c r="AQ5" s="632"/>
      <c r="AR5" s="632"/>
      <c r="AS5" s="632"/>
      <c r="AT5" s="632"/>
      <c r="AU5" s="632"/>
      <c r="AV5" s="632"/>
      <c r="AW5" s="632"/>
      <c r="AX5" s="632"/>
      <c r="AY5" s="632"/>
      <c r="AZ5" s="632"/>
      <c r="BA5" s="632"/>
      <c r="BB5" s="632"/>
      <c r="BC5" s="632"/>
      <c r="BD5" s="632"/>
      <c r="BE5" s="632"/>
      <c r="BF5" s="633"/>
      <c r="BG5" s="645">
        <v>4205923</v>
      </c>
      <c r="BH5" s="646"/>
      <c r="BI5" s="646"/>
      <c r="BJ5" s="646"/>
      <c r="BK5" s="646"/>
      <c r="BL5" s="646"/>
      <c r="BM5" s="646"/>
      <c r="BN5" s="647"/>
      <c r="BO5" s="648">
        <v>97.2</v>
      </c>
      <c r="BP5" s="648"/>
      <c r="BQ5" s="648"/>
      <c r="BR5" s="648"/>
      <c r="BS5" s="649" t="s">
        <v>230</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222</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x14ac:dyDescent="0.15">
      <c r="B6" s="642" t="s">
        <v>234</v>
      </c>
      <c r="C6" s="643"/>
      <c r="D6" s="643"/>
      <c r="E6" s="643"/>
      <c r="F6" s="643"/>
      <c r="G6" s="643"/>
      <c r="H6" s="643"/>
      <c r="I6" s="643"/>
      <c r="J6" s="643"/>
      <c r="K6" s="643"/>
      <c r="L6" s="643"/>
      <c r="M6" s="643"/>
      <c r="N6" s="643"/>
      <c r="O6" s="643"/>
      <c r="P6" s="643"/>
      <c r="Q6" s="644"/>
      <c r="R6" s="645">
        <v>201052</v>
      </c>
      <c r="S6" s="646"/>
      <c r="T6" s="646"/>
      <c r="U6" s="646"/>
      <c r="V6" s="646"/>
      <c r="W6" s="646"/>
      <c r="X6" s="646"/>
      <c r="Y6" s="647"/>
      <c r="Z6" s="648">
        <v>1</v>
      </c>
      <c r="AA6" s="648"/>
      <c r="AB6" s="648"/>
      <c r="AC6" s="648"/>
      <c r="AD6" s="649">
        <v>201052</v>
      </c>
      <c r="AE6" s="649"/>
      <c r="AF6" s="649"/>
      <c r="AG6" s="649"/>
      <c r="AH6" s="649"/>
      <c r="AI6" s="649"/>
      <c r="AJ6" s="649"/>
      <c r="AK6" s="649"/>
      <c r="AL6" s="650">
        <v>2.1</v>
      </c>
      <c r="AM6" s="651"/>
      <c r="AN6" s="651"/>
      <c r="AO6" s="652"/>
      <c r="AP6" s="642" t="s">
        <v>235</v>
      </c>
      <c r="AQ6" s="643"/>
      <c r="AR6" s="643"/>
      <c r="AS6" s="643"/>
      <c r="AT6" s="643"/>
      <c r="AU6" s="643"/>
      <c r="AV6" s="643"/>
      <c r="AW6" s="643"/>
      <c r="AX6" s="643"/>
      <c r="AY6" s="643"/>
      <c r="AZ6" s="643"/>
      <c r="BA6" s="643"/>
      <c r="BB6" s="643"/>
      <c r="BC6" s="643"/>
      <c r="BD6" s="643"/>
      <c r="BE6" s="643"/>
      <c r="BF6" s="644"/>
      <c r="BG6" s="645">
        <v>4205923</v>
      </c>
      <c r="BH6" s="646"/>
      <c r="BI6" s="646"/>
      <c r="BJ6" s="646"/>
      <c r="BK6" s="646"/>
      <c r="BL6" s="646"/>
      <c r="BM6" s="646"/>
      <c r="BN6" s="647"/>
      <c r="BO6" s="648">
        <v>97.2</v>
      </c>
      <c r="BP6" s="648"/>
      <c r="BQ6" s="648"/>
      <c r="BR6" s="648"/>
      <c r="BS6" s="649" t="s">
        <v>174</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133316</v>
      </c>
      <c r="CS6" s="646"/>
      <c r="CT6" s="646"/>
      <c r="CU6" s="646"/>
      <c r="CV6" s="646"/>
      <c r="CW6" s="646"/>
      <c r="CX6" s="646"/>
      <c r="CY6" s="647"/>
      <c r="CZ6" s="639">
        <v>0.7</v>
      </c>
      <c r="DA6" s="640"/>
      <c r="DB6" s="640"/>
      <c r="DC6" s="659"/>
      <c r="DD6" s="654" t="s">
        <v>174</v>
      </c>
      <c r="DE6" s="646"/>
      <c r="DF6" s="646"/>
      <c r="DG6" s="646"/>
      <c r="DH6" s="646"/>
      <c r="DI6" s="646"/>
      <c r="DJ6" s="646"/>
      <c r="DK6" s="646"/>
      <c r="DL6" s="646"/>
      <c r="DM6" s="646"/>
      <c r="DN6" s="646"/>
      <c r="DO6" s="646"/>
      <c r="DP6" s="647"/>
      <c r="DQ6" s="654">
        <v>133316</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3196</v>
      </c>
      <c r="S7" s="646"/>
      <c r="T7" s="646"/>
      <c r="U7" s="646"/>
      <c r="V7" s="646"/>
      <c r="W7" s="646"/>
      <c r="X7" s="646"/>
      <c r="Y7" s="647"/>
      <c r="Z7" s="648">
        <v>0</v>
      </c>
      <c r="AA7" s="648"/>
      <c r="AB7" s="648"/>
      <c r="AC7" s="648"/>
      <c r="AD7" s="649">
        <v>3196</v>
      </c>
      <c r="AE7" s="649"/>
      <c r="AF7" s="649"/>
      <c r="AG7" s="649"/>
      <c r="AH7" s="649"/>
      <c r="AI7" s="649"/>
      <c r="AJ7" s="649"/>
      <c r="AK7" s="649"/>
      <c r="AL7" s="650">
        <v>0</v>
      </c>
      <c r="AM7" s="651"/>
      <c r="AN7" s="651"/>
      <c r="AO7" s="652"/>
      <c r="AP7" s="642" t="s">
        <v>238</v>
      </c>
      <c r="AQ7" s="643"/>
      <c r="AR7" s="643"/>
      <c r="AS7" s="643"/>
      <c r="AT7" s="643"/>
      <c r="AU7" s="643"/>
      <c r="AV7" s="643"/>
      <c r="AW7" s="643"/>
      <c r="AX7" s="643"/>
      <c r="AY7" s="643"/>
      <c r="AZ7" s="643"/>
      <c r="BA7" s="643"/>
      <c r="BB7" s="643"/>
      <c r="BC7" s="643"/>
      <c r="BD7" s="643"/>
      <c r="BE7" s="643"/>
      <c r="BF7" s="644"/>
      <c r="BG7" s="645">
        <v>1544738</v>
      </c>
      <c r="BH7" s="646"/>
      <c r="BI7" s="646"/>
      <c r="BJ7" s="646"/>
      <c r="BK7" s="646"/>
      <c r="BL7" s="646"/>
      <c r="BM7" s="646"/>
      <c r="BN7" s="647"/>
      <c r="BO7" s="648">
        <v>35.700000000000003</v>
      </c>
      <c r="BP7" s="648"/>
      <c r="BQ7" s="648"/>
      <c r="BR7" s="648"/>
      <c r="BS7" s="649" t="s">
        <v>230</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3364343</v>
      </c>
      <c r="CS7" s="646"/>
      <c r="CT7" s="646"/>
      <c r="CU7" s="646"/>
      <c r="CV7" s="646"/>
      <c r="CW7" s="646"/>
      <c r="CX7" s="646"/>
      <c r="CY7" s="647"/>
      <c r="CZ7" s="648">
        <v>18.3</v>
      </c>
      <c r="DA7" s="648"/>
      <c r="DB7" s="648"/>
      <c r="DC7" s="648"/>
      <c r="DD7" s="654">
        <v>125817</v>
      </c>
      <c r="DE7" s="646"/>
      <c r="DF7" s="646"/>
      <c r="DG7" s="646"/>
      <c r="DH7" s="646"/>
      <c r="DI7" s="646"/>
      <c r="DJ7" s="646"/>
      <c r="DK7" s="646"/>
      <c r="DL7" s="646"/>
      <c r="DM7" s="646"/>
      <c r="DN7" s="646"/>
      <c r="DO7" s="646"/>
      <c r="DP7" s="647"/>
      <c r="DQ7" s="654">
        <v>2380475</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14837</v>
      </c>
      <c r="S8" s="646"/>
      <c r="T8" s="646"/>
      <c r="U8" s="646"/>
      <c r="V8" s="646"/>
      <c r="W8" s="646"/>
      <c r="X8" s="646"/>
      <c r="Y8" s="647"/>
      <c r="Z8" s="648">
        <v>0.1</v>
      </c>
      <c r="AA8" s="648"/>
      <c r="AB8" s="648"/>
      <c r="AC8" s="648"/>
      <c r="AD8" s="649">
        <v>14837</v>
      </c>
      <c r="AE8" s="649"/>
      <c r="AF8" s="649"/>
      <c r="AG8" s="649"/>
      <c r="AH8" s="649"/>
      <c r="AI8" s="649"/>
      <c r="AJ8" s="649"/>
      <c r="AK8" s="649"/>
      <c r="AL8" s="650">
        <v>0.2</v>
      </c>
      <c r="AM8" s="651"/>
      <c r="AN8" s="651"/>
      <c r="AO8" s="652"/>
      <c r="AP8" s="642" t="s">
        <v>241</v>
      </c>
      <c r="AQ8" s="643"/>
      <c r="AR8" s="643"/>
      <c r="AS8" s="643"/>
      <c r="AT8" s="643"/>
      <c r="AU8" s="643"/>
      <c r="AV8" s="643"/>
      <c r="AW8" s="643"/>
      <c r="AX8" s="643"/>
      <c r="AY8" s="643"/>
      <c r="AZ8" s="643"/>
      <c r="BA8" s="643"/>
      <c r="BB8" s="643"/>
      <c r="BC8" s="643"/>
      <c r="BD8" s="643"/>
      <c r="BE8" s="643"/>
      <c r="BF8" s="644"/>
      <c r="BG8" s="645">
        <v>63701</v>
      </c>
      <c r="BH8" s="646"/>
      <c r="BI8" s="646"/>
      <c r="BJ8" s="646"/>
      <c r="BK8" s="646"/>
      <c r="BL8" s="646"/>
      <c r="BM8" s="646"/>
      <c r="BN8" s="647"/>
      <c r="BO8" s="648">
        <v>1.5</v>
      </c>
      <c r="BP8" s="648"/>
      <c r="BQ8" s="648"/>
      <c r="BR8" s="648"/>
      <c r="BS8" s="654" t="s">
        <v>174</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4718913</v>
      </c>
      <c r="CS8" s="646"/>
      <c r="CT8" s="646"/>
      <c r="CU8" s="646"/>
      <c r="CV8" s="646"/>
      <c r="CW8" s="646"/>
      <c r="CX8" s="646"/>
      <c r="CY8" s="647"/>
      <c r="CZ8" s="648">
        <v>25.7</v>
      </c>
      <c r="DA8" s="648"/>
      <c r="DB8" s="648"/>
      <c r="DC8" s="648"/>
      <c r="DD8" s="654">
        <v>375909</v>
      </c>
      <c r="DE8" s="646"/>
      <c r="DF8" s="646"/>
      <c r="DG8" s="646"/>
      <c r="DH8" s="646"/>
      <c r="DI8" s="646"/>
      <c r="DJ8" s="646"/>
      <c r="DK8" s="646"/>
      <c r="DL8" s="646"/>
      <c r="DM8" s="646"/>
      <c r="DN8" s="646"/>
      <c r="DO8" s="646"/>
      <c r="DP8" s="647"/>
      <c r="DQ8" s="654">
        <v>2494211</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9970</v>
      </c>
      <c r="S9" s="646"/>
      <c r="T9" s="646"/>
      <c r="U9" s="646"/>
      <c r="V9" s="646"/>
      <c r="W9" s="646"/>
      <c r="X9" s="646"/>
      <c r="Y9" s="647"/>
      <c r="Z9" s="648">
        <v>0.1</v>
      </c>
      <c r="AA9" s="648"/>
      <c r="AB9" s="648"/>
      <c r="AC9" s="648"/>
      <c r="AD9" s="649">
        <v>9970</v>
      </c>
      <c r="AE9" s="649"/>
      <c r="AF9" s="649"/>
      <c r="AG9" s="649"/>
      <c r="AH9" s="649"/>
      <c r="AI9" s="649"/>
      <c r="AJ9" s="649"/>
      <c r="AK9" s="649"/>
      <c r="AL9" s="650">
        <v>0.1</v>
      </c>
      <c r="AM9" s="651"/>
      <c r="AN9" s="651"/>
      <c r="AO9" s="652"/>
      <c r="AP9" s="642" t="s">
        <v>244</v>
      </c>
      <c r="AQ9" s="643"/>
      <c r="AR9" s="643"/>
      <c r="AS9" s="643"/>
      <c r="AT9" s="643"/>
      <c r="AU9" s="643"/>
      <c r="AV9" s="643"/>
      <c r="AW9" s="643"/>
      <c r="AX9" s="643"/>
      <c r="AY9" s="643"/>
      <c r="AZ9" s="643"/>
      <c r="BA9" s="643"/>
      <c r="BB9" s="643"/>
      <c r="BC9" s="643"/>
      <c r="BD9" s="643"/>
      <c r="BE9" s="643"/>
      <c r="BF9" s="644"/>
      <c r="BG9" s="645">
        <v>1291668</v>
      </c>
      <c r="BH9" s="646"/>
      <c r="BI9" s="646"/>
      <c r="BJ9" s="646"/>
      <c r="BK9" s="646"/>
      <c r="BL9" s="646"/>
      <c r="BM9" s="646"/>
      <c r="BN9" s="647"/>
      <c r="BO9" s="648">
        <v>29.9</v>
      </c>
      <c r="BP9" s="648"/>
      <c r="BQ9" s="648"/>
      <c r="BR9" s="648"/>
      <c r="BS9" s="654" t="s">
        <v>174</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1492989</v>
      </c>
      <c r="CS9" s="646"/>
      <c r="CT9" s="646"/>
      <c r="CU9" s="646"/>
      <c r="CV9" s="646"/>
      <c r="CW9" s="646"/>
      <c r="CX9" s="646"/>
      <c r="CY9" s="647"/>
      <c r="CZ9" s="648">
        <v>8.1</v>
      </c>
      <c r="DA9" s="648"/>
      <c r="DB9" s="648"/>
      <c r="DC9" s="648"/>
      <c r="DD9" s="654">
        <v>50372</v>
      </c>
      <c r="DE9" s="646"/>
      <c r="DF9" s="646"/>
      <c r="DG9" s="646"/>
      <c r="DH9" s="646"/>
      <c r="DI9" s="646"/>
      <c r="DJ9" s="646"/>
      <c r="DK9" s="646"/>
      <c r="DL9" s="646"/>
      <c r="DM9" s="646"/>
      <c r="DN9" s="646"/>
      <c r="DO9" s="646"/>
      <c r="DP9" s="647"/>
      <c r="DQ9" s="654">
        <v>1079295</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230</v>
      </c>
      <c r="S10" s="646"/>
      <c r="T10" s="646"/>
      <c r="U10" s="646"/>
      <c r="V10" s="646"/>
      <c r="W10" s="646"/>
      <c r="X10" s="646"/>
      <c r="Y10" s="647"/>
      <c r="Z10" s="648" t="s">
        <v>174</v>
      </c>
      <c r="AA10" s="648"/>
      <c r="AB10" s="648"/>
      <c r="AC10" s="648"/>
      <c r="AD10" s="649" t="s">
        <v>174</v>
      </c>
      <c r="AE10" s="649"/>
      <c r="AF10" s="649"/>
      <c r="AG10" s="649"/>
      <c r="AH10" s="649"/>
      <c r="AI10" s="649"/>
      <c r="AJ10" s="649"/>
      <c r="AK10" s="649"/>
      <c r="AL10" s="650" t="s">
        <v>174</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90692</v>
      </c>
      <c r="BH10" s="646"/>
      <c r="BI10" s="646"/>
      <c r="BJ10" s="646"/>
      <c r="BK10" s="646"/>
      <c r="BL10" s="646"/>
      <c r="BM10" s="646"/>
      <c r="BN10" s="647"/>
      <c r="BO10" s="648">
        <v>2.1</v>
      </c>
      <c r="BP10" s="648"/>
      <c r="BQ10" s="648"/>
      <c r="BR10" s="648"/>
      <c r="BS10" s="654" t="s">
        <v>136</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16341</v>
      </c>
      <c r="CS10" s="646"/>
      <c r="CT10" s="646"/>
      <c r="CU10" s="646"/>
      <c r="CV10" s="646"/>
      <c r="CW10" s="646"/>
      <c r="CX10" s="646"/>
      <c r="CY10" s="647"/>
      <c r="CZ10" s="648">
        <v>0.1</v>
      </c>
      <c r="DA10" s="648"/>
      <c r="DB10" s="648"/>
      <c r="DC10" s="648"/>
      <c r="DD10" s="654" t="s">
        <v>230</v>
      </c>
      <c r="DE10" s="646"/>
      <c r="DF10" s="646"/>
      <c r="DG10" s="646"/>
      <c r="DH10" s="646"/>
      <c r="DI10" s="646"/>
      <c r="DJ10" s="646"/>
      <c r="DK10" s="646"/>
      <c r="DL10" s="646"/>
      <c r="DM10" s="646"/>
      <c r="DN10" s="646"/>
      <c r="DO10" s="646"/>
      <c r="DP10" s="647"/>
      <c r="DQ10" s="654">
        <v>16341</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562730</v>
      </c>
      <c r="S11" s="646"/>
      <c r="T11" s="646"/>
      <c r="U11" s="646"/>
      <c r="V11" s="646"/>
      <c r="W11" s="646"/>
      <c r="X11" s="646"/>
      <c r="Y11" s="647"/>
      <c r="Z11" s="650">
        <v>2.9</v>
      </c>
      <c r="AA11" s="651"/>
      <c r="AB11" s="651"/>
      <c r="AC11" s="663"/>
      <c r="AD11" s="654">
        <v>562730</v>
      </c>
      <c r="AE11" s="646"/>
      <c r="AF11" s="646"/>
      <c r="AG11" s="646"/>
      <c r="AH11" s="646"/>
      <c r="AI11" s="646"/>
      <c r="AJ11" s="646"/>
      <c r="AK11" s="647"/>
      <c r="AL11" s="650">
        <v>5.8</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98677</v>
      </c>
      <c r="BH11" s="646"/>
      <c r="BI11" s="646"/>
      <c r="BJ11" s="646"/>
      <c r="BK11" s="646"/>
      <c r="BL11" s="646"/>
      <c r="BM11" s="646"/>
      <c r="BN11" s="647"/>
      <c r="BO11" s="648">
        <v>2.2999999999999998</v>
      </c>
      <c r="BP11" s="648"/>
      <c r="BQ11" s="648"/>
      <c r="BR11" s="648"/>
      <c r="BS11" s="654" t="s">
        <v>230</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601482</v>
      </c>
      <c r="CS11" s="646"/>
      <c r="CT11" s="646"/>
      <c r="CU11" s="646"/>
      <c r="CV11" s="646"/>
      <c r="CW11" s="646"/>
      <c r="CX11" s="646"/>
      <c r="CY11" s="647"/>
      <c r="CZ11" s="648">
        <v>3.3</v>
      </c>
      <c r="DA11" s="648"/>
      <c r="DB11" s="648"/>
      <c r="DC11" s="648"/>
      <c r="DD11" s="654">
        <v>292952</v>
      </c>
      <c r="DE11" s="646"/>
      <c r="DF11" s="646"/>
      <c r="DG11" s="646"/>
      <c r="DH11" s="646"/>
      <c r="DI11" s="646"/>
      <c r="DJ11" s="646"/>
      <c r="DK11" s="646"/>
      <c r="DL11" s="646"/>
      <c r="DM11" s="646"/>
      <c r="DN11" s="646"/>
      <c r="DO11" s="646"/>
      <c r="DP11" s="647"/>
      <c r="DQ11" s="654">
        <v>503036</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v>122388</v>
      </c>
      <c r="S12" s="646"/>
      <c r="T12" s="646"/>
      <c r="U12" s="646"/>
      <c r="V12" s="646"/>
      <c r="W12" s="646"/>
      <c r="X12" s="646"/>
      <c r="Y12" s="647"/>
      <c r="Z12" s="648">
        <v>0.6</v>
      </c>
      <c r="AA12" s="648"/>
      <c r="AB12" s="648"/>
      <c r="AC12" s="648"/>
      <c r="AD12" s="649">
        <v>122388</v>
      </c>
      <c r="AE12" s="649"/>
      <c r="AF12" s="649"/>
      <c r="AG12" s="649"/>
      <c r="AH12" s="649"/>
      <c r="AI12" s="649"/>
      <c r="AJ12" s="649"/>
      <c r="AK12" s="649"/>
      <c r="AL12" s="650">
        <v>1.3</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2328456</v>
      </c>
      <c r="BH12" s="646"/>
      <c r="BI12" s="646"/>
      <c r="BJ12" s="646"/>
      <c r="BK12" s="646"/>
      <c r="BL12" s="646"/>
      <c r="BM12" s="646"/>
      <c r="BN12" s="647"/>
      <c r="BO12" s="648">
        <v>53.8</v>
      </c>
      <c r="BP12" s="648"/>
      <c r="BQ12" s="648"/>
      <c r="BR12" s="648"/>
      <c r="BS12" s="654" t="s">
        <v>174</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1080201</v>
      </c>
      <c r="CS12" s="646"/>
      <c r="CT12" s="646"/>
      <c r="CU12" s="646"/>
      <c r="CV12" s="646"/>
      <c r="CW12" s="646"/>
      <c r="CX12" s="646"/>
      <c r="CY12" s="647"/>
      <c r="CZ12" s="648">
        <v>5.9</v>
      </c>
      <c r="DA12" s="648"/>
      <c r="DB12" s="648"/>
      <c r="DC12" s="648"/>
      <c r="DD12" s="654">
        <v>486190</v>
      </c>
      <c r="DE12" s="646"/>
      <c r="DF12" s="646"/>
      <c r="DG12" s="646"/>
      <c r="DH12" s="646"/>
      <c r="DI12" s="646"/>
      <c r="DJ12" s="646"/>
      <c r="DK12" s="646"/>
      <c r="DL12" s="646"/>
      <c r="DM12" s="646"/>
      <c r="DN12" s="646"/>
      <c r="DO12" s="646"/>
      <c r="DP12" s="647"/>
      <c r="DQ12" s="654">
        <v>576116</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174</v>
      </c>
      <c r="S13" s="646"/>
      <c r="T13" s="646"/>
      <c r="U13" s="646"/>
      <c r="V13" s="646"/>
      <c r="W13" s="646"/>
      <c r="X13" s="646"/>
      <c r="Y13" s="647"/>
      <c r="Z13" s="648" t="s">
        <v>230</v>
      </c>
      <c r="AA13" s="648"/>
      <c r="AB13" s="648"/>
      <c r="AC13" s="648"/>
      <c r="AD13" s="649" t="s">
        <v>174</v>
      </c>
      <c r="AE13" s="649"/>
      <c r="AF13" s="649"/>
      <c r="AG13" s="649"/>
      <c r="AH13" s="649"/>
      <c r="AI13" s="649"/>
      <c r="AJ13" s="649"/>
      <c r="AK13" s="649"/>
      <c r="AL13" s="650" t="s">
        <v>174</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2309400</v>
      </c>
      <c r="BH13" s="646"/>
      <c r="BI13" s="646"/>
      <c r="BJ13" s="646"/>
      <c r="BK13" s="646"/>
      <c r="BL13" s="646"/>
      <c r="BM13" s="646"/>
      <c r="BN13" s="647"/>
      <c r="BO13" s="648">
        <v>53.4</v>
      </c>
      <c r="BP13" s="648"/>
      <c r="BQ13" s="648"/>
      <c r="BR13" s="648"/>
      <c r="BS13" s="654" t="s">
        <v>174</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2302248</v>
      </c>
      <c r="CS13" s="646"/>
      <c r="CT13" s="646"/>
      <c r="CU13" s="646"/>
      <c r="CV13" s="646"/>
      <c r="CW13" s="646"/>
      <c r="CX13" s="646"/>
      <c r="CY13" s="647"/>
      <c r="CZ13" s="648">
        <v>12.6</v>
      </c>
      <c r="DA13" s="648"/>
      <c r="DB13" s="648"/>
      <c r="DC13" s="648"/>
      <c r="DD13" s="654">
        <v>1217500</v>
      </c>
      <c r="DE13" s="646"/>
      <c r="DF13" s="646"/>
      <c r="DG13" s="646"/>
      <c r="DH13" s="646"/>
      <c r="DI13" s="646"/>
      <c r="DJ13" s="646"/>
      <c r="DK13" s="646"/>
      <c r="DL13" s="646"/>
      <c r="DM13" s="646"/>
      <c r="DN13" s="646"/>
      <c r="DO13" s="646"/>
      <c r="DP13" s="647"/>
      <c r="DQ13" s="654">
        <v>1304519</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36289</v>
      </c>
      <c r="S14" s="646"/>
      <c r="T14" s="646"/>
      <c r="U14" s="646"/>
      <c r="V14" s="646"/>
      <c r="W14" s="646"/>
      <c r="X14" s="646"/>
      <c r="Y14" s="647"/>
      <c r="Z14" s="648">
        <v>0.2</v>
      </c>
      <c r="AA14" s="648"/>
      <c r="AB14" s="648"/>
      <c r="AC14" s="648"/>
      <c r="AD14" s="649">
        <v>36289</v>
      </c>
      <c r="AE14" s="649"/>
      <c r="AF14" s="649"/>
      <c r="AG14" s="649"/>
      <c r="AH14" s="649"/>
      <c r="AI14" s="649"/>
      <c r="AJ14" s="649"/>
      <c r="AK14" s="649"/>
      <c r="AL14" s="650">
        <v>0.4</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106664</v>
      </c>
      <c r="BH14" s="646"/>
      <c r="BI14" s="646"/>
      <c r="BJ14" s="646"/>
      <c r="BK14" s="646"/>
      <c r="BL14" s="646"/>
      <c r="BM14" s="646"/>
      <c r="BN14" s="647"/>
      <c r="BO14" s="648">
        <v>2.5</v>
      </c>
      <c r="BP14" s="648"/>
      <c r="BQ14" s="648"/>
      <c r="BR14" s="648"/>
      <c r="BS14" s="654" t="s">
        <v>174</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850202</v>
      </c>
      <c r="CS14" s="646"/>
      <c r="CT14" s="646"/>
      <c r="CU14" s="646"/>
      <c r="CV14" s="646"/>
      <c r="CW14" s="646"/>
      <c r="CX14" s="646"/>
      <c r="CY14" s="647"/>
      <c r="CZ14" s="648">
        <v>4.5999999999999996</v>
      </c>
      <c r="DA14" s="648"/>
      <c r="DB14" s="648"/>
      <c r="DC14" s="648"/>
      <c r="DD14" s="654">
        <v>76508</v>
      </c>
      <c r="DE14" s="646"/>
      <c r="DF14" s="646"/>
      <c r="DG14" s="646"/>
      <c r="DH14" s="646"/>
      <c r="DI14" s="646"/>
      <c r="DJ14" s="646"/>
      <c r="DK14" s="646"/>
      <c r="DL14" s="646"/>
      <c r="DM14" s="646"/>
      <c r="DN14" s="646"/>
      <c r="DO14" s="646"/>
      <c r="DP14" s="647"/>
      <c r="DQ14" s="654">
        <v>756679</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230</v>
      </c>
      <c r="S15" s="646"/>
      <c r="T15" s="646"/>
      <c r="U15" s="646"/>
      <c r="V15" s="646"/>
      <c r="W15" s="646"/>
      <c r="X15" s="646"/>
      <c r="Y15" s="647"/>
      <c r="Z15" s="648" t="s">
        <v>174</v>
      </c>
      <c r="AA15" s="648"/>
      <c r="AB15" s="648"/>
      <c r="AC15" s="648"/>
      <c r="AD15" s="649" t="s">
        <v>230</v>
      </c>
      <c r="AE15" s="649"/>
      <c r="AF15" s="649"/>
      <c r="AG15" s="649"/>
      <c r="AH15" s="649"/>
      <c r="AI15" s="649"/>
      <c r="AJ15" s="649"/>
      <c r="AK15" s="649"/>
      <c r="AL15" s="650" t="s">
        <v>136</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226065</v>
      </c>
      <c r="BH15" s="646"/>
      <c r="BI15" s="646"/>
      <c r="BJ15" s="646"/>
      <c r="BK15" s="646"/>
      <c r="BL15" s="646"/>
      <c r="BM15" s="646"/>
      <c r="BN15" s="647"/>
      <c r="BO15" s="648">
        <v>5.2</v>
      </c>
      <c r="BP15" s="648"/>
      <c r="BQ15" s="648"/>
      <c r="BR15" s="648"/>
      <c r="BS15" s="654" t="s">
        <v>174</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1684299</v>
      </c>
      <c r="CS15" s="646"/>
      <c r="CT15" s="646"/>
      <c r="CU15" s="646"/>
      <c r="CV15" s="646"/>
      <c r="CW15" s="646"/>
      <c r="CX15" s="646"/>
      <c r="CY15" s="647"/>
      <c r="CZ15" s="648">
        <v>9.1999999999999993</v>
      </c>
      <c r="DA15" s="648"/>
      <c r="DB15" s="648"/>
      <c r="DC15" s="648"/>
      <c r="DD15" s="654">
        <v>455893</v>
      </c>
      <c r="DE15" s="646"/>
      <c r="DF15" s="646"/>
      <c r="DG15" s="646"/>
      <c r="DH15" s="646"/>
      <c r="DI15" s="646"/>
      <c r="DJ15" s="646"/>
      <c r="DK15" s="646"/>
      <c r="DL15" s="646"/>
      <c r="DM15" s="646"/>
      <c r="DN15" s="646"/>
      <c r="DO15" s="646"/>
      <c r="DP15" s="647"/>
      <c r="DQ15" s="654">
        <v>1171951</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10393</v>
      </c>
      <c r="S16" s="646"/>
      <c r="T16" s="646"/>
      <c r="U16" s="646"/>
      <c r="V16" s="646"/>
      <c r="W16" s="646"/>
      <c r="X16" s="646"/>
      <c r="Y16" s="647"/>
      <c r="Z16" s="648">
        <v>0.1</v>
      </c>
      <c r="AA16" s="648"/>
      <c r="AB16" s="648"/>
      <c r="AC16" s="648"/>
      <c r="AD16" s="649">
        <v>10393</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174</v>
      </c>
      <c r="BH16" s="646"/>
      <c r="BI16" s="646"/>
      <c r="BJ16" s="646"/>
      <c r="BK16" s="646"/>
      <c r="BL16" s="646"/>
      <c r="BM16" s="646"/>
      <c r="BN16" s="647"/>
      <c r="BO16" s="648" t="s">
        <v>174</v>
      </c>
      <c r="BP16" s="648"/>
      <c r="BQ16" s="648"/>
      <c r="BR16" s="648"/>
      <c r="BS16" s="654" t="s">
        <v>174</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487727</v>
      </c>
      <c r="CS16" s="646"/>
      <c r="CT16" s="646"/>
      <c r="CU16" s="646"/>
      <c r="CV16" s="646"/>
      <c r="CW16" s="646"/>
      <c r="CX16" s="646"/>
      <c r="CY16" s="647"/>
      <c r="CZ16" s="648">
        <v>2.7</v>
      </c>
      <c r="DA16" s="648"/>
      <c r="DB16" s="648"/>
      <c r="DC16" s="648"/>
      <c r="DD16" s="654" t="s">
        <v>174</v>
      </c>
      <c r="DE16" s="646"/>
      <c r="DF16" s="646"/>
      <c r="DG16" s="646"/>
      <c r="DH16" s="646"/>
      <c r="DI16" s="646"/>
      <c r="DJ16" s="646"/>
      <c r="DK16" s="646"/>
      <c r="DL16" s="646"/>
      <c r="DM16" s="646"/>
      <c r="DN16" s="646"/>
      <c r="DO16" s="646"/>
      <c r="DP16" s="647"/>
      <c r="DQ16" s="654">
        <v>254761</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54734</v>
      </c>
      <c r="S17" s="646"/>
      <c r="T17" s="646"/>
      <c r="U17" s="646"/>
      <c r="V17" s="646"/>
      <c r="W17" s="646"/>
      <c r="X17" s="646"/>
      <c r="Y17" s="647"/>
      <c r="Z17" s="648">
        <v>0.3</v>
      </c>
      <c r="AA17" s="648"/>
      <c r="AB17" s="648"/>
      <c r="AC17" s="648"/>
      <c r="AD17" s="649">
        <v>54734</v>
      </c>
      <c r="AE17" s="649"/>
      <c r="AF17" s="649"/>
      <c r="AG17" s="649"/>
      <c r="AH17" s="649"/>
      <c r="AI17" s="649"/>
      <c r="AJ17" s="649"/>
      <c r="AK17" s="649"/>
      <c r="AL17" s="650">
        <v>0.6</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174</v>
      </c>
      <c r="BH17" s="646"/>
      <c r="BI17" s="646"/>
      <c r="BJ17" s="646"/>
      <c r="BK17" s="646"/>
      <c r="BL17" s="646"/>
      <c r="BM17" s="646"/>
      <c r="BN17" s="647"/>
      <c r="BO17" s="648" t="s">
        <v>174</v>
      </c>
      <c r="BP17" s="648"/>
      <c r="BQ17" s="648"/>
      <c r="BR17" s="648"/>
      <c r="BS17" s="654" t="s">
        <v>174</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1611951</v>
      </c>
      <c r="CS17" s="646"/>
      <c r="CT17" s="646"/>
      <c r="CU17" s="646"/>
      <c r="CV17" s="646"/>
      <c r="CW17" s="646"/>
      <c r="CX17" s="646"/>
      <c r="CY17" s="647"/>
      <c r="CZ17" s="648">
        <v>8.8000000000000007</v>
      </c>
      <c r="DA17" s="648"/>
      <c r="DB17" s="648"/>
      <c r="DC17" s="648"/>
      <c r="DD17" s="654" t="s">
        <v>174</v>
      </c>
      <c r="DE17" s="646"/>
      <c r="DF17" s="646"/>
      <c r="DG17" s="646"/>
      <c r="DH17" s="646"/>
      <c r="DI17" s="646"/>
      <c r="DJ17" s="646"/>
      <c r="DK17" s="646"/>
      <c r="DL17" s="646"/>
      <c r="DM17" s="646"/>
      <c r="DN17" s="646"/>
      <c r="DO17" s="646"/>
      <c r="DP17" s="647"/>
      <c r="DQ17" s="654">
        <v>1611951</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14430</v>
      </c>
      <c r="S18" s="646"/>
      <c r="T18" s="646"/>
      <c r="U18" s="646"/>
      <c r="V18" s="646"/>
      <c r="W18" s="646"/>
      <c r="X18" s="646"/>
      <c r="Y18" s="647"/>
      <c r="Z18" s="648">
        <v>0.1</v>
      </c>
      <c r="AA18" s="648"/>
      <c r="AB18" s="648"/>
      <c r="AC18" s="648"/>
      <c r="AD18" s="649">
        <v>14430</v>
      </c>
      <c r="AE18" s="649"/>
      <c r="AF18" s="649"/>
      <c r="AG18" s="649"/>
      <c r="AH18" s="649"/>
      <c r="AI18" s="649"/>
      <c r="AJ18" s="649"/>
      <c r="AK18" s="649"/>
      <c r="AL18" s="650">
        <v>0.1</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174</v>
      </c>
      <c r="BH18" s="646"/>
      <c r="BI18" s="646"/>
      <c r="BJ18" s="646"/>
      <c r="BK18" s="646"/>
      <c r="BL18" s="646"/>
      <c r="BM18" s="646"/>
      <c r="BN18" s="647"/>
      <c r="BO18" s="648" t="s">
        <v>230</v>
      </c>
      <c r="BP18" s="648"/>
      <c r="BQ18" s="648"/>
      <c r="BR18" s="648"/>
      <c r="BS18" s="654" t="s">
        <v>174</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136</v>
      </c>
      <c r="CS18" s="646"/>
      <c r="CT18" s="646"/>
      <c r="CU18" s="646"/>
      <c r="CV18" s="646"/>
      <c r="CW18" s="646"/>
      <c r="CX18" s="646"/>
      <c r="CY18" s="647"/>
      <c r="CZ18" s="648" t="s">
        <v>136</v>
      </c>
      <c r="DA18" s="648"/>
      <c r="DB18" s="648"/>
      <c r="DC18" s="648"/>
      <c r="DD18" s="654" t="s">
        <v>174</v>
      </c>
      <c r="DE18" s="646"/>
      <c r="DF18" s="646"/>
      <c r="DG18" s="646"/>
      <c r="DH18" s="646"/>
      <c r="DI18" s="646"/>
      <c r="DJ18" s="646"/>
      <c r="DK18" s="646"/>
      <c r="DL18" s="646"/>
      <c r="DM18" s="646"/>
      <c r="DN18" s="646"/>
      <c r="DO18" s="646"/>
      <c r="DP18" s="647"/>
      <c r="DQ18" s="654" t="s">
        <v>174</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5658</v>
      </c>
      <c r="S19" s="646"/>
      <c r="T19" s="646"/>
      <c r="U19" s="646"/>
      <c r="V19" s="646"/>
      <c r="W19" s="646"/>
      <c r="X19" s="646"/>
      <c r="Y19" s="647"/>
      <c r="Z19" s="648">
        <v>0</v>
      </c>
      <c r="AA19" s="648"/>
      <c r="AB19" s="648"/>
      <c r="AC19" s="648"/>
      <c r="AD19" s="649">
        <v>5658</v>
      </c>
      <c r="AE19" s="649"/>
      <c r="AF19" s="649"/>
      <c r="AG19" s="649"/>
      <c r="AH19" s="649"/>
      <c r="AI19" s="649"/>
      <c r="AJ19" s="649"/>
      <c r="AK19" s="649"/>
      <c r="AL19" s="650">
        <v>0.1</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119039</v>
      </c>
      <c r="BH19" s="646"/>
      <c r="BI19" s="646"/>
      <c r="BJ19" s="646"/>
      <c r="BK19" s="646"/>
      <c r="BL19" s="646"/>
      <c r="BM19" s="646"/>
      <c r="BN19" s="647"/>
      <c r="BO19" s="648">
        <v>2.8</v>
      </c>
      <c r="BP19" s="648"/>
      <c r="BQ19" s="648"/>
      <c r="BR19" s="648"/>
      <c r="BS19" s="654" t="s">
        <v>174</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230</v>
      </c>
      <c r="CS19" s="646"/>
      <c r="CT19" s="646"/>
      <c r="CU19" s="646"/>
      <c r="CV19" s="646"/>
      <c r="CW19" s="646"/>
      <c r="CX19" s="646"/>
      <c r="CY19" s="647"/>
      <c r="CZ19" s="648" t="s">
        <v>174</v>
      </c>
      <c r="DA19" s="648"/>
      <c r="DB19" s="648"/>
      <c r="DC19" s="648"/>
      <c r="DD19" s="654" t="s">
        <v>174</v>
      </c>
      <c r="DE19" s="646"/>
      <c r="DF19" s="646"/>
      <c r="DG19" s="646"/>
      <c r="DH19" s="646"/>
      <c r="DI19" s="646"/>
      <c r="DJ19" s="646"/>
      <c r="DK19" s="646"/>
      <c r="DL19" s="646"/>
      <c r="DM19" s="646"/>
      <c r="DN19" s="646"/>
      <c r="DO19" s="646"/>
      <c r="DP19" s="647"/>
      <c r="DQ19" s="654" t="s">
        <v>174</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949</v>
      </c>
      <c r="S20" s="646"/>
      <c r="T20" s="646"/>
      <c r="U20" s="646"/>
      <c r="V20" s="646"/>
      <c r="W20" s="646"/>
      <c r="X20" s="646"/>
      <c r="Y20" s="647"/>
      <c r="Z20" s="648">
        <v>0</v>
      </c>
      <c r="AA20" s="648"/>
      <c r="AB20" s="648"/>
      <c r="AC20" s="648"/>
      <c r="AD20" s="649">
        <v>949</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119039</v>
      </c>
      <c r="BH20" s="646"/>
      <c r="BI20" s="646"/>
      <c r="BJ20" s="646"/>
      <c r="BK20" s="646"/>
      <c r="BL20" s="646"/>
      <c r="BM20" s="646"/>
      <c r="BN20" s="647"/>
      <c r="BO20" s="648">
        <v>2.8</v>
      </c>
      <c r="BP20" s="648"/>
      <c r="BQ20" s="648"/>
      <c r="BR20" s="648"/>
      <c r="BS20" s="654" t="s">
        <v>174</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18344012</v>
      </c>
      <c r="CS20" s="646"/>
      <c r="CT20" s="646"/>
      <c r="CU20" s="646"/>
      <c r="CV20" s="646"/>
      <c r="CW20" s="646"/>
      <c r="CX20" s="646"/>
      <c r="CY20" s="647"/>
      <c r="CZ20" s="648">
        <v>100</v>
      </c>
      <c r="DA20" s="648"/>
      <c r="DB20" s="648"/>
      <c r="DC20" s="648"/>
      <c r="DD20" s="654">
        <v>3081141</v>
      </c>
      <c r="DE20" s="646"/>
      <c r="DF20" s="646"/>
      <c r="DG20" s="646"/>
      <c r="DH20" s="646"/>
      <c r="DI20" s="646"/>
      <c r="DJ20" s="646"/>
      <c r="DK20" s="646"/>
      <c r="DL20" s="646"/>
      <c r="DM20" s="646"/>
      <c r="DN20" s="646"/>
      <c r="DO20" s="646"/>
      <c r="DP20" s="647"/>
      <c r="DQ20" s="654">
        <v>12282651</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33697</v>
      </c>
      <c r="S21" s="646"/>
      <c r="T21" s="646"/>
      <c r="U21" s="646"/>
      <c r="V21" s="646"/>
      <c r="W21" s="646"/>
      <c r="X21" s="646"/>
      <c r="Y21" s="647"/>
      <c r="Z21" s="648">
        <v>0.2</v>
      </c>
      <c r="AA21" s="648"/>
      <c r="AB21" s="648"/>
      <c r="AC21" s="648"/>
      <c r="AD21" s="649">
        <v>33697</v>
      </c>
      <c r="AE21" s="649"/>
      <c r="AF21" s="649"/>
      <c r="AG21" s="649"/>
      <c r="AH21" s="649"/>
      <c r="AI21" s="649"/>
      <c r="AJ21" s="649"/>
      <c r="AK21" s="649"/>
      <c r="AL21" s="650">
        <v>0.3</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v>119039</v>
      </c>
      <c r="BH21" s="646"/>
      <c r="BI21" s="646"/>
      <c r="BJ21" s="646"/>
      <c r="BK21" s="646"/>
      <c r="BL21" s="646"/>
      <c r="BM21" s="646"/>
      <c r="BN21" s="647"/>
      <c r="BO21" s="648">
        <v>2.8</v>
      </c>
      <c r="BP21" s="648"/>
      <c r="BQ21" s="648"/>
      <c r="BR21" s="648"/>
      <c r="BS21" s="654" t="s">
        <v>174</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5106918</v>
      </c>
      <c r="S22" s="646"/>
      <c r="T22" s="646"/>
      <c r="U22" s="646"/>
      <c r="V22" s="646"/>
      <c r="W22" s="646"/>
      <c r="X22" s="646"/>
      <c r="Y22" s="647"/>
      <c r="Z22" s="648">
        <v>26.3</v>
      </c>
      <c r="AA22" s="648"/>
      <c r="AB22" s="648"/>
      <c r="AC22" s="648"/>
      <c r="AD22" s="649">
        <v>4360539</v>
      </c>
      <c r="AE22" s="649"/>
      <c r="AF22" s="649"/>
      <c r="AG22" s="649"/>
      <c r="AH22" s="649"/>
      <c r="AI22" s="649"/>
      <c r="AJ22" s="649"/>
      <c r="AK22" s="649"/>
      <c r="AL22" s="650">
        <v>44.7</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174</v>
      </c>
      <c r="BH22" s="646"/>
      <c r="BI22" s="646"/>
      <c r="BJ22" s="646"/>
      <c r="BK22" s="646"/>
      <c r="BL22" s="646"/>
      <c r="BM22" s="646"/>
      <c r="BN22" s="647"/>
      <c r="BO22" s="648" t="s">
        <v>174</v>
      </c>
      <c r="BP22" s="648"/>
      <c r="BQ22" s="648"/>
      <c r="BR22" s="648"/>
      <c r="BS22" s="654" t="s">
        <v>174</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4360539</v>
      </c>
      <c r="S23" s="646"/>
      <c r="T23" s="646"/>
      <c r="U23" s="646"/>
      <c r="V23" s="646"/>
      <c r="W23" s="646"/>
      <c r="X23" s="646"/>
      <c r="Y23" s="647"/>
      <c r="Z23" s="648">
        <v>22.5</v>
      </c>
      <c r="AA23" s="648"/>
      <c r="AB23" s="648"/>
      <c r="AC23" s="648"/>
      <c r="AD23" s="649">
        <v>4360539</v>
      </c>
      <c r="AE23" s="649"/>
      <c r="AF23" s="649"/>
      <c r="AG23" s="649"/>
      <c r="AH23" s="649"/>
      <c r="AI23" s="649"/>
      <c r="AJ23" s="649"/>
      <c r="AK23" s="649"/>
      <c r="AL23" s="650">
        <v>44.7</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230</v>
      </c>
      <c r="BH23" s="646"/>
      <c r="BI23" s="646"/>
      <c r="BJ23" s="646"/>
      <c r="BK23" s="646"/>
      <c r="BL23" s="646"/>
      <c r="BM23" s="646"/>
      <c r="BN23" s="647"/>
      <c r="BO23" s="648" t="s">
        <v>174</v>
      </c>
      <c r="BP23" s="648"/>
      <c r="BQ23" s="648"/>
      <c r="BR23" s="648"/>
      <c r="BS23" s="654" t="s">
        <v>174</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8" t="s">
        <v>289</v>
      </c>
      <c r="DM23" s="679"/>
      <c r="DN23" s="679"/>
      <c r="DO23" s="679"/>
      <c r="DP23" s="679"/>
      <c r="DQ23" s="679"/>
      <c r="DR23" s="679"/>
      <c r="DS23" s="679"/>
      <c r="DT23" s="679"/>
      <c r="DU23" s="679"/>
      <c r="DV23" s="680"/>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746379</v>
      </c>
      <c r="S24" s="646"/>
      <c r="T24" s="646"/>
      <c r="U24" s="646"/>
      <c r="V24" s="646"/>
      <c r="W24" s="646"/>
      <c r="X24" s="646"/>
      <c r="Y24" s="647"/>
      <c r="Z24" s="648">
        <v>3.8</v>
      </c>
      <c r="AA24" s="648"/>
      <c r="AB24" s="648"/>
      <c r="AC24" s="648"/>
      <c r="AD24" s="649" t="s">
        <v>136</v>
      </c>
      <c r="AE24" s="649"/>
      <c r="AF24" s="649"/>
      <c r="AG24" s="649"/>
      <c r="AH24" s="649"/>
      <c r="AI24" s="649"/>
      <c r="AJ24" s="649"/>
      <c r="AK24" s="649"/>
      <c r="AL24" s="650" t="s">
        <v>174</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174</v>
      </c>
      <c r="BH24" s="646"/>
      <c r="BI24" s="646"/>
      <c r="BJ24" s="646"/>
      <c r="BK24" s="646"/>
      <c r="BL24" s="646"/>
      <c r="BM24" s="646"/>
      <c r="BN24" s="647"/>
      <c r="BO24" s="648" t="s">
        <v>174</v>
      </c>
      <c r="BP24" s="648"/>
      <c r="BQ24" s="648"/>
      <c r="BR24" s="648"/>
      <c r="BS24" s="654" t="s">
        <v>174</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6599148</v>
      </c>
      <c r="CS24" s="635"/>
      <c r="CT24" s="635"/>
      <c r="CU24" s="635"/>
      <c r="CV24" s="635"/>
      <c r="CW24" s="635"/>
      <c r="CX24" s="635"/>
      <c r="CY24" s="636"/>
      <c r="CZ24" s="639">
        <v>36</v>
      </c>
      <c r="DA24" s="640"/>
      <c r="DB24" s="640"/>
      <c r="DC24" s="659"/>
      <c r="DD24" s="681">
        <v>4959550</v>
      </c>
      <c r="DE24" s="635"/>
      <c r="DF24" s="635"/>
      <c r="DG24" s="635"/>
      <c r="DH24" s="635"/>
      <c r="DI24" s="635"/>
      <c r="DJ24" s="635"/>
      <c r="DK24" s="636"/>
      <c r="DL24" s="681">
        <v>4945207</v>
      </c>
      <c r="DM24" s="635"/>
      <c r="DN24" s="635"/>
      <c r="DO24" s="635"/>
      <c r="DP24" s="635"/>
      <c r="DQ24" s="635"/>
      <c r="DR24" s="635"/>
      <c r="DS24" s="635"/>
      <c r="DT24" s="635"/>
      <c r="DU24" s="635"/>
      <c r="DV24" s="636"/>
      <c r="DW24" s="639">
        <v>48.5</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230</v>
      </c>
      <c r="S25" s="646"/>
      <c r="T25" s="646"/>
      <c r="U25" s="646"/>
      <c r="V25" s="646"/>
      <c r="W25" s="646"/>
      <c r="X25" s="646"/>
      <c r="Y25" s="647"/>
      <c r="Z25" s="648" t="s">
        <v>174</v>
      </c>
      <c r="AA25" s="648"/>
      <c r="AB25" s="648"/>
      <c r="AC25" s="648"/>
      <c r="AD25" s="649" t="s">
        <v>174</v>
      </c>
      <c r="AE25" s="649"/>
      <c r="AF25" s="649"/>
      <c r="AG25" s="649"/>
      <c r="AH25" s="649"/>
      <c r="AI25" s="649"/>
      <c r="AJ25" s="649"/>
      <c r="AK25" s="649"/>
      <c r="AL25" s="650" t="s">
        <v>230</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230</v>
      </c>
      <c r="BH25" s="646"/>
      <c r="BI25" s="646"/>
      <c r="BJ25" s="646"/>
      <c r="BK25" s="646"/>
      <c r="BL25" s="646"/>
      <c r="BM25" s="646"/>
      <c r="BN25" s="647"/>
      <c r="BO25" s="648" t="s">
        <v>174</v>
      </c>
      <c r="BP25" s="648"/>
      <c r="BQ25" s="648"/>
      <c r="BR25" s="648"/>
      <c r="BS25" s="654" t="s">
        <v>136</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2831026</v>
      </c>
      <c r="CS25" s="670"/>
      <c r="CT25" s="670"/>
      <c r="CU25" s="670"/>
      <c r="CV25" s="670"/>
      <c r="CW25" s="670"/>
      <c r="CX25" s="670"/>
      <c r="CY25" s="671"/>
      <c r="CZ25" s="650">
        <v>15.4</v>
      </c>
      <c r="DA25" s="682"/>
      <c r="DB25" s="682"/>
      <c r="DC25" s="684"/>
      <c r="DD25" s="654">
        <v>2671447</v>
      </c>
      <c r="DE25" s="670"/>
      <c r="DF25" s="670"/>
      <c r="DG25" s="670"/>
      <c r="DH25" s="670"/>
      <c r="DI25" s="670"/>
      <c r="DJ25" s="670"/>
      <c r="DK25" s="671"/>
      <c r="DL25" s="654">
        <v>2658517</v>
      </c>
      <c r="DM25" s="670"/>
      <c r="DN25" s="670"/>
      <c r="DO25" s="670"/>
      <c r="DP25" s="670"/>
      <c r="DQ25" s="670"/>
      <c r="DR25" s="670"/>
      <c r="DS25" s="670"/>
      <c r="DT25" s="670"/>
      <c r="DU25" s="670"/>
      <c r="DV25" s="671"/>
      <c r="DW25" s="650">
        <v>26.1</v>
      </c>
      <c r="DX25" s="682"/>
      <c r="DY25" s="682"/>
      <c r="DZ25" s="682"/>
      <c r="EA25" s="682"/>
      <c r="EB25" s="682"/>
      <c r="EC25" s="683"/>
    </row>
    <row r="26" spans="2:133" ht="11.25" customHeight="1" x14ac:dyDescent="0.15">
      <c r="B26" s="642" t="s">
        <v>297</v>
      </c>
      <c r="C26" s="643"/>
      <c r="D26" s="643"/>
      <c r="E26" s="643"/>
      <c r="F26" s="643"/>
      <c r="G26" s="643"/>
      <c r="H26" s="643"/>
      <c r="I26" s="643"/>
      <c r="J26" s="643"/>
      <c r="K26" s="643"/>
      <c r="L26" s="643"/>
      <c r="M26" s="643"/>
      <c r="N26" s="643"/>
      <c r="O26" s="643"/>
      <c r="P26" s="643"/>
      <c r="Q26" s="644"/>
      <c r="R26" s="645">
        <v>10447469</v>
      </c>
      <c r="S26" s="646"/>
      <c r="T26" s="646"/>
      <c r="U26" s="646"/>
      <c r="V26" s="646"/>
      <c r="W26" s="646"/>
      <c r="X26" s="646"/>
      <c r="Y26" s="647"/>
      <c r="Z26" s="648">
        <v>53.9</v>
      </c>
      <c r="AA26" s="648"/>
      <c r="AB26" s="648"/>
      <c r="AC26" s="648"/>
      <c r="AD26" s="649">
        <v>9701090</v>
      </c>
      <c r="AE26" s="649"/>
      <c r="AF26" s="649"/>
      <c r="AG26" s="649"/>
      <c r="AH26" s="649"/>
      <c r="AI26" s="649"/>
      <c r="AJ26" s="649"/>
      <c r="AK26" s="649"/>
      <c r="AL26" s="650">
        <v>99.4</v>
      </c>
      <c r="AM26" s="651"/>
      <c r="AN26" s="651"/>
      <c r="AO26" s="652"/>
      <c r="AP26" s="664" t="s">
        <v>298</v>
      </c>
      <c r="AQ26" s="685"/>
      <c r="AR26" s="685"/>
      <c r="AS26" s="685"/>
      <c r="AT26" s="685"/>
      <c r="AU26" s="685"/>
      <c r="AV26" s="685"/>
      <c r="AW26" s="685"/>
      <c r="AX26" s="685"/>
      <c r="AY26" s="685"/>
      <c r="AZ26" s="685"/>
      <c r="BA26" s="685"/>
      <c r="BB26" s="685"/>
      <c r="BC26" s="685"/>
      <c r="BD26" s="685"/>
      <c r="BE26" s="685"/>
      <c r="BF26" s="666"/>
      <c r="BG26" s="645" t="s">
        <v>174</v>
      </c>
      <c r="BH26" s="646"/>
      <c r="BI26" s="646"/>
      <c r="BJ26" s="646"/>
      <c r="BK26" s="646"/>
      <c r="BL26" s="646"/>
      <c r="BM26" s="646"/>
      <c r="BN26" s="647"/>
      <c r="BO26" s="648" t="s">
        <v>174</v>
      </c>
      <c r="BP26" s="648"/>
      <c r="BQ26" s="648"/>
      <c r="BR26" s="648"/>
      <c r="BS26" s="654" t="s">
        <v>174</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1965383</v>
      </c>
      <c r="CS26" s="646"/>
      <c r="CT26" s="646"/>
      <c r="CU26" s="646"/>
      <c r="CV26" s="646"/>
      <c r="CW26" s="646"/>
      <c r="CX26" s="646"/>
      <c r="CY26" s="647"/>
      <c r="CZ26" s="650">
        <v>10.7</v>
      </c>
      <c r="DA26" s="682"/>
      <c r="DB26" s="682"/>
      <c r="DC26" s="684"/>
      <c r="DD26" s="654">
        <v>1827552</v>
      </c>
      <c r="DE26" s="646"/>
      <c r="DF26" s="646"/>
      <c r="DG26" s="646"/>
      <c r="DH26" s="646"/>
      <c r="DI26" s="646"/>
      <c r="DJ26" s="646"/>
      <c r="DK26" s="647"/>
      <c r="DL26" s="654" t="s">
        <v>136</v>
      </c>
      <c r="DM26" s="646"/>
      <c r="DN26" s="646"/>
      <c r="DO26" s="646"/>
      <c r="DP26" s="646"/>
      <c r="DQ26" s="646"/>
      <c r="DR26" s="646"/>
      <c r="DS26" s="646"/>
      <c r="DT26" s="646"/>
      <c r="DU26" s="646"/>
      <c r="DV26" s="647"/>
      <c r="DW26" s="650" t="s">
        <v>230</v>
      </c>
      <c r="DX26" s="682"/>
      <c r="DY26" s="682"/>
      <c r="DZ26" s="682"/>
      <c r="EA26" s="682"/>
      <c r="EB26" s="682"/>
      <c r="EC26" s="683"/>
    </row>
    <row r="27" spans="2:133" ht="11.25" customHeight="1" x14ac:dyDescent="0.15">
      <c r="B27" s="642" t="s">
        <v>300</v>
      </c>
      <c r="C27" s="643"/>
      <c r="D27" s="643"/>
      <c r="E27" s="643"/>
      <c r="F27" s="643"/>
      <c r="G27" s="643"/>
      <c r="H27" s="643"/>
      <c r="I27" s="643"/>
      <c r="J27" s="643"/>
      <c r="K27" s="643"/>
      <c r="L27" s="643"/>
      <c r="M27" s="643"/>
      <c r="N27" s="643"/>
      <c r="O27" s="643"/>
      <c r="P27" s="643"/>
      <c r="Q27" s="644"/>
      <c r="R27" s="645">
        <v>6003</v>
      </c>
      <c r="S27" s="646"/>
      <c r="T27" s="646"/>
      <c r="U27" s="646"/>
      <c r="V27" s="646"/>
      <c r="W27" s="646"/>
      <c r="X27" s="646"/>
      <c r="Y27" s="647"/>
      <c r="Z27" s="648">
        <v>0</v>
      </c>
      <c r="AA27" s="648"/>
      <c r="AB27" s="648"/>
      <c r="AC27" s="648"/>
      <c r="AD27" s="649">
        <v>6003</v>
      </c>
      <c r="AE27" s="649"/>
      <c r="AF27" s="649"/>
      <c r="AG27" s="649"/>
      <c r="AH27" s="649"/>
      <c r="AI27" s="649"/>
      <c r="AJ27" s="649"/>
      <c r="AK27" s="649"/>
      <c r="AL27" s="650">
        <v>0.1</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4324962</v>
      </c>
      <c r="BH27" s="646"/>
      <c r="BI27" s="646"/>
      <c r="BJ27" s="646"/>
      <c r="BK27" s="646"/>
      <c r="BL27" s="646"/>
      <c r="BM27" s="646"/>
      <c r="BN27" s="647"/>
      <c r="BO27" s="648">
        <v>100</v>
      </c>
      <c r="BP27" s="648"/>
      <c r="BQ27" s="648"/>
      <c r="BR27" s="648"/>
      <c r="BS27" s="654" t="s">
        <v>174</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2156171</v>
      </c>
      <c r="CS27" s="670"/>
      <c r="CT27" s="670"/>
      <c r="CU27" s="670"/>
      <c r="CV27" s="670"/>
      <c r="CW27" s="670"/>
      <c r="CX27" s="670"/>
      <c r="CY27" s="671"/>
      <c r="CZ27" s="650">
        <v>11.8</v>
      </c>
      <c r="DA27" s="682"/>
      <c r="DB27" s="682"/>
      <c r="DC27" s="684"/>
      <c r="DD27" s="654">
        <v>676152</v>
      </c>
      <c r="DE27" s="670"/>
      <c r="DF27" s="670"/>
      <c r="DG27" s="670"/>
      <c r="DH27" s="670"/>
      <c r="DI27" s="670"/>
      <c r="DJ27" s="670"/>
      <c r="DK27" s="671"/>
      <c r="DL27" s="654">
        <v>674739</v>
      </c>
      <c r="DM27" s="670"/>
      <c r="DN27" s="670"/>
      <c r="DO27" s="670"/>
      <c r="DP27" s="670"/>
      <c r="DQ27" s="670"/>
      <c r="DR27" s="670"/>
      <c r="DS27" s="670"/>
      <c r="DT27" s="670"/>
      <c r="DU27" s="670"/>
      <c r="DV27" s="671"/>
      <c r="DW27" s="650">
        <v>6.6</v>
      </c>
      <c r="DX27" s="682"/>
      <c r="DY27" s="682"/>
      <c r="DZ27" s="682"/>
      <c r="EA27" s="682"/>
      <c r="EB27" s="682"/>
      <c r="EC27" s="683"/>
    </row>
    <row r="28" spans="2:133" ht="11.25" customHeight="1" x14ac:dyDescent="0.15">
      <c r="B28" s="642" t="s">
        <v>303</v>
      </c>
      <c r="C28" s="643"/>
      <c r="D28" s="643"/>
      <c r="E28" s="643"/>
      <c r="F28" s="643"/>
      <c r="G28" s="643"/>
      <c r="H28" s="643"/>
      <c r="I28" s="643"/>
      <c r="J28" s="643"/>
      <c r="K28" s="643"/>
      <c r="L28" s="643"/>
      <c r="M28" s="643"/>
      <c r="N28" s="643"/>
      <c r="O28" s="643"/>
      <c r="P28" s="643"/>
      <c r="Q28" s="644"/>
      <c r="R28" s="645">
        <v>126586</v>
      </c>
      <c r="S28" s="646"/>
      <c r="T28" s="646"/>
      <c r="U28" s="646"/>
      <c r="V28" s="646"/>
      <c r="W28" s="646"/>
      <c r="X28" s="646"/>
      <c r="Y28" s="647"/>
      <c r="Z28" s="648">
        <v>0.7</v>
      </c>
      <c r="AA28" s="648"/>
      <c r="AB28" s="648"/>
      <c r="AC28" s="648"/>
      <c r="AD28" s="649" t="s">
        <v>174</v>
      </c>
      <c r="AE28" s="649"/>
      <c r="AF28" s="649"/>
      <c r="AG28" s="649"/>
      <c r="AH28" s="649"/>
      <c r="AI28" s="649"/>
      <c r="AJ28" s="649"/>
      <c r="AK28" s="649"/>
      <c r="AL28" s="650" t="s">
        <v>174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1611951</v>
      </c>
      <c r="CS28" s="646"/>
      <c r="CT28" s="646"/>
      <c r="CU28" s="646"/>
      <c r="CV28" s="646"/>
      <c r="CW28" s="646"/>
      <c r="CX28" s="646"/>
      <c r="CY28" s="647"/>
      <c r="CZ28" s="650">
        <v>8.8000000000000007</v>
      </c>
      <c r="DA28" s="682"/>
      <c r="DB28" s="682"/>
      <c r="DC28" s="684"/>
      <c r="DD28" s="654">
        <v>1611951</v>
      </c>
      <c r="DE28" s="646"/>
      <c r="DF28" s="646"/>
      <c r="DG28" s="646"/>
      <c r="DH28" s="646"/>
      <c r="DI28" s="646"/>
      <c r="DJ28" s="646"/>
      <c r="DK28" s="647"/>
      <c r="DL28" s="654">
        <v>1611951</v>
      </c>
      <c r="DM28" s="646"/>
      <c r="DN28" s="646"/>
      <c r="DO28" s="646"/>
      <c r="DP28" s="646"/>
      <c r="DQ28" s="646"/>
      <c r="DR28" s="646"/>
      <c r="DS28" s="646"/>
      <c r="DT28" s="646"/>
      <c r="DU28" s="646"/>
      <c r="DV28" s="647"/>
      <c r="DW28" s="650">
        <v>15.8</v>
      </c>
      <c r="DX28" s="682"/>
      <c r="DY28" s="682"/>
      <c r="DZ28" s="682"/>
      <c r="EA28" s="682"/>
      <c r="EB28" s="682"/>
      <c r="EC28" s="683"/>
    </row>
    <row r="29" spans="2:133" ht="11.25" customHeight="1" x14ac:dyDescent="0.15">
      <c r="B29" s="642" t="s">
        <v>305</v>
      </c>
      <c r="C29" s="643"/>
      <c r="D29" s="643"/>
      <c r="E29" s="643"/>
      <c r="F29" s="643"/>
      <c r="G29" s="643"/>
      <c r="H29" s="643"/>
      <c r="I29" s="643"/>
      <c r="J29" s="643"/>
      <c r="K29" s="643"/>
      <c r="L29" s="643"/>
      <c r="M29" s="643"/>
      <c r="N29" s="643"/>
      <c r="O29" s="643"/>
      <c r="P29" s="643"/>
      <c r="Q29" s="644"/>
      <c r="R29" s="645">
        <v>126025</v>
      </c>
      <c r="S29" s="646"/>
      <c r="T29" s="646"/>
      <c r="U29" s="646"/>
      <c r="V29" s="646"/>
      <c r="W29" s="646"/>
      <c r="X29" s="646"/>
      <c r="Y29" s="647"/>
      <c r="Z29" s="648">
        <v>0.6</v>
      </c>
      <c r="AA29" s="648"/>
      <c r="AB29" s="648"/>
      <c r="AC29" s="648"/>
      <c r="AD29" s="649">
        <v>10251</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306</v>
      </c>
      <c r="CE29" s="692"/>
      <c r="CF29" s="660" t="s">
        <v>307</v>
      </c>
      <c r="CG29" s="661"/>
      <c r="CH29" s="661"/>
      <c r="CI29" s="661"/>
      <c r="CJ29" s="661"/>
      <c r="CK29" s="661"/>
      <c r="CL29" s="661"/>
      <c r="CM29" s="661"/>
      <c r="CN29" s="661"/>
      <c r="CO29" s="661"/>
      <c r="CP29" s="661"/>
      <c r="CQ29" s="662"/>
      <c r="CR29" s="645">
        <v>1611951</v>
      </c>
      <c r="CS29" s="670"/>
      <c r="CT29" s="670"/>
      <c r="CU29" s="670"/>
      <c r="CV29" s="670"/>
      <c r="CW29" s="670"/>
      <c r="CX29" s="670"/>
      <c r="CY29" s="671"/>
      <c r="CZ29" s="650">
        <v>8.8000000000000007</v>
      </c>
      <c r="DA29" s="682"/>
      <c r="DB29" s="682"/>
      <c r="DC29" s="684"/>
      <c r="DD29" s="654">
        <v>1611951</v>
      </c>
      <c r="DE29" s="670"/>
      <c r="DF29" s="670"/>
      <c r="DG29" s="670"/>
      <c r="DH29" s="670"/>
      <c r="DI29" s="670"/>
      <c r="DJ29" s="670"/>
      <c r="DK29" s="671"/>
      <c r="DL29" s="654">
        <v>1611951</v>
      </c>
      <c r="DM29" s="670"/>
      <c r="DN29" s="670"/>
      <c r="DO29" s="670"/>
      <c r="DP29" s="670"/>
      <c r="DQ29" s="670"/>
      <c r="DR29" s="670"/>
      <c r="DS29" s="670"/>
      <c r="DT29" s="670"/>
      <c r="DU29" s="670"/>
      <c r="DV29" s="671"/>
      <c r="DW29" s="650">
        <v>15.8</v>
      </c>
      <c r="DX29" s="682"/>
      <c r="DY29" s="682"/>
      <c r="DZ29" s="682"/>
      <c r="EA29" s="682"/>
      <c r="EB29" s="682"/>
      <c r="EC29" s="683"/>
    </row>
    <row r="30" spans="2:133" ht="11.25" customHeight="1" x14ac:dyDescent="0.15">
      <c r="B30" s="642" t="s">
        <v>308</v>
      </c>
      <c r="C30" s="643"/>
      <c r="D30" s="643"/>
      <c r="E30" s="643"/>
      <c r="F30" s="643"/>
      <c r="G30" s="643"/>
      <c r="H30" s="643"/>
      <c r="I30" s="643"/>
      <c r="J30" s="643"/>
      <c r="K30" s="643"/>
      <c r="L30" s="643"/>
      <c r="M30" s="643"/>
      <c r="N30" s="643"/>
      <c r="O30" s="643"/>
      <c r="P30" s="643"/>
      <c r="Q30" s="644"/>
      <c r="R30" s="645">
        <v>83702</v>
      </c>
      <c r="S30" s="646"/>
      <c r="T30" s="646"/>
      <c r="U30" s="646"/>
      <c r="V30" s="646"/>
      <c r="W30" s="646"/>
      <c r="X30" s="646"/>
      <c r="Y30" s="647"/>
      <c r="Z30" s="648">
        <v>0.4</v>
      </c>
      <c r="AA30" s="648"/>
      <c r="AB30" s="648"/>
      <c r="AC30" s="648"/>
      <c r="AD30" s="649">
        <v>553</v>
      </c>
      <c r="AE30" s="649"/>
      <c r="AF30" s="649"/>
      <c r="AG30" s="649"/>
      <c r="AH30" s="649"/>
      <c r="AI30" s="649"/>
      <c r="AJ30" s="649"/>
      <c r="AK30" s="649"/>
      <c r="AL30" s="650">
        <v>0</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309</v>
      </c>
      <c r="BH30" s="689"/>
      <c r="BI30" s="689"/>
      <c r="BJ30" s="689"/>
      <c r="BK30" s="689"/>
      <c r="BL30" s="689"/>
      <c r="BM30" s="689"/>
      <c r="BN30" s="689"/>
      <c r="BO30" s="689"/>
      <c r="BP30" s="689"/>
      <c r="BQ30" s="690"/>
      <c r="BR30" s="624" t="s">
        <v>310</v>
      </c>
      <c r="BS30" s="689"/>
      <c r="BT30" s="689"/>
      <c r="BU30" s="689"/>
      <c r="BV30" s="689"/>
      <c r="BW30" s="689"/>
      <c r="BX30" s="689"/>
      <c r="BY30" s="689"/>
      <c r="BZ30" s="689"/>
      <c r="CA30" s="689"/>
      <c r="CB30" s="690"/>
      <c r="CD30" s="693"/>
      <c r="CE30" s="694"/>
      <c r="CF30" s="660" t="s">
        <v>311</v>
      </c>
      <c r="CG30" s="661"/>
      <c r="CH30" s="661"/>
      <c r="CI30" s="661"/>
      <c r="CJ30" s="661"/>
      <c r="CK30" s="661"/>
      <c r="CL30" s="661"/>
      <c r="CM30" s="661"/>
      <c r="CN30" s="661"/>
      <c r="CO30" s="661"/>
      <c r="CP30" s="661"/>
      <c r="CQ30" s="662"/>
      <c r="CR30" s="645">
        <v>1528832</v>
      </c>
      <c r="CS30" s="646"/>
      <c r="CT30" s="646"/>
      <c r="CU30" s="646"/>
      <c r="CV30" s="646"/>
      <c r="CW30" s="646"/>
      <c r="CX30" s="646"/>
      <c r="CY30" s="647"/>
      <c r="CZ30" s="650">
        <v>8.3000000000000007</v>
      </c>
      <c r="DA30" s="682"/>
      <c r="DB30" s="682"/>
      <c r="DC30" s="684"/>
      <c r="DD30" s="654">
        <v>1528832</v>
      </c>
      <c r="DE30" s="646"/>
      <c r="DF30" s="646"/>
      <c r="DG30" s="646"/>
      <c r="DH30" s="646"/>
      <c r="DI30" s="646"/>
      <c r="DJ30" s="646"/>
      <c r="DK30" s="647"/>
      <c r="DL30" s="654">
        <v>1528832</v>
      </c>
      <c r="DM30" s="646"/>
      <c r="DN30" s="646"/>
      <c r="DO30" s="646"/>
      <c r="DP30" s="646"/>
      <c r="DQ30" s="646"/>
      <c r="DR30" s="646"/>
      <c r="DS30" s="646"/>
      <c r="DT30" s="646"/>
      <c r="DU30" s="646"/>
      <c r="DV30" s="647"/>
      <c r="DW30" s="650">
        <v>15</v>
      </c>
      <c r="DX30" s="682"/>
      <c r="DY30" s="682"/>
      <c r="DZ30" s="682"/>
      <c r="EA30" s="682"/>
      <c r="EB30" s="682"/>
      <c r="EC30" s="683"/>
    </row>
    <row r="31" spans="2:133" ht="11.25" customHeight="1" x14ac:dyDescent="0.15">
      <c r="B31" s="642" t="s">
        <v>312</v>
      </c>
      <c r="C31" s="643"/>
      <c r="D31" s="643"/>
      <c r="E31" s="643"/>
      <c r="F31" s="643"/>
      <c r="G31" s="643"/>
      <c r="H31" s="643"/>
      <c r="I31" s="643"/>
      <c r="J31" s="643"/>
      <c r="K31" s="643"/>
      <c r="L31" s="643"/>
      <c r="M31" s="643"/>
      <c r="N31" s="643"/>
      <c r="O31" s="643"/>
      <c r="P31" s="643"/>
      <c r="Q31" s="644"/>
      <c r="R31" s="645">
        <v>1811427</v>
      </c>
      <c r="S31" s="646"/>
      <c r="T31" s="646"/>
      <c r="U31" s="646"/>
      <c r="V31" s="646"/>
      <c r="W31" s="646"/>
      <c r="X31" s="646"/>
      <c r="Y31" s="647"/>
      <c r="Z31" s="648">
        <v>9.3000000000000007</v>
      </c>
      <c r="AA31" s="648"/>
      <c r="AB31" s="648"/>
      <c r="AC31" s="648"/>
      <c r="AD31" s="649" t="s">
        <v>174</v>
      </c>
      <c r="AE31" s="649"/>
      <c r="AF31" s="649"/>
      <c r="AG31" s="649"/>
      <c r="AH31" s="649"/>
      <c r="AI31" s="649"/>
      <c r="AJ31" s="649"/>
      <c r="AK31" s="649"/>
      <c r="AL31" s="650" t="s">
        <v>230</v>
      </c>
      <c r="AM31" s="651"/>
      <c r="AN31" s="651"/>
      <c r="AO31" s="652"/>
      <c r="AP31" s="702" t="s">
        <v>313</v>
      </c>
      <c r="AQ31" s="703"/>
      <c r="AR31" s="703"/>
      <c r="AS31" s="703"/>
      <c r="AT31" s="708" t="s">
        <v>314</v>
      </c>
      <c r="AU31" s="231"/>
      <c r="AV31" s="231"/>
      <c r="AW31" s="231"/>
      <c r="AX31" s="631" t="s">
        <v>187</v>
      </c>
      <c r="AY31" s="632"/>
      <c r="AZ31" s="632"/>
      <c r="BA31" s="632"/>
      <c r="BB31" s="632"/>
      <c r="BC31" s="632"/>
      <c r="BD31" s="632"/>
      <c r="BE31" s="632"/>
      <c r="BF31" s="633"/>
      <c r="BG31" s="701">
        <v>98.4</v>
      </c>
      <c r="BH31" s="697"/>
      <c r="BI31" s="697"/>
      <c r="BJ31" s="697"/>
      <c r="BK31" s="697"/>
      <c r="BL31" s="697"/>
      <c r="BM31" s="640">
        <v>93.2</v>
      </c>
      <c r="BN31" s="697"/>
      <c r="BO31" s="697"/>
      <c r="BP31" s="697"/>
      <c r="BQ31" s="698"/>
      <c r="BR31" s="701">
        <v>98.4</v>
      </c>
      <c r="BS31" s="697"/>
      <c r="BT31" s="697"/>
      <c r="BU31" s="697"/>
      <c r="BV31" s="697"/>
      <c r="BW31" s="697"/>
      <c r="BX31" s="640">
        <v>92.3</v>
      </c>
      <c r="BY31" s="697"/>
      <c r="BZ31" s="697"/>
      <c r="CA31" s="697"/>
      <c r="CB31" s="698"/>
      <c r="CD31" s="693"/>
      <c r="CE31" s="694"/>
      <c r="CF31" s="660" t="s">
        <v>315</v>
      </c>
      <c r="CG31" s="661"/>
      <c r="CH31" s="661"/>
      <c r="CI31" s="661"/>
      <c r="CJ31" s="661"/>
      <c r="CK31" s="661"/>
      <c r="CL31" s="661"/>
      <c r="CM31" s="661"/>
      <c r="CN31" s="661"/>
      <c r="CO31" s="661"/>
      <c r="CP31" s="661"/>
      <c r="CQ31" s="662"/>
      <c r="CR31" s="645">
        <v>83119</v>
      </c>
      <c r="CS31" s="670"/>
      <c r="CT31" s="670"/>
      <c r="CU31" s="670"/>
      <c r="CV31" s="670"/>
      <c r="CW31" s="670"/>
      <c r="CX31" s="670"/>
      <c r="CY31" s="671"/>
      <c r="CZ31" s="650">
        <v>0.5</v>
      </c>
      <c r="DA31" s="682"/>
      <c r="DB31" s="682"/>
      <c r="DC31" s="684"/>
      <c r="DD31" s="654">
        <v>83119</v>
      </c>
      <c r="DE31" s="670"/>
      <c r="DF31" s="670"/>
      <c r="DG31" s="670"/>
      <c r="DH31" s="670"/>
      <c r="DI31" s="670"/>
      <c r="DJ31" s="670"/>
      <c r="DK31" s="671"/>
      <c r="DL31" s="654">
        <v>83119</v>
      </c>
      <c r="DM31" s="670"/>
      <c r="DN31" s="670"/>
      <c r="DO31" s="670"/>
      <c r="DP31" s="670"/>
      <c r="DQ31" s="670"/>
      <c r="DR31" s="670"/>
      <c r="DS31" s="670"/>
      <c r="DT31" s="670"/>
      <c r="DU31" s="670"/>
      <c r="DV31" s="671"/>
      <c r="DW31" s="650">
        <v>0.8</v>
      </c>
      <c r="DX31" s="682"/>
      <c r="DY31" s="682"/>
      <c r="DZ31" s="682"/>
      <c r="EA31" s="682"/>
      <c r="EB31" s="682"/>
      <c r="EC31" s="683"/>
    </row>
    <row r="32" spans="2:133" ht="11.25" customHeight="1" x14ac:dyDescent="0.15">
      <c r="B32" s="712" t="s">
        <v>316</v>
      </c>
      <c r="C32" s="713"/>
      <c r="D32" s="713"/>
      <c r="E32" s="713"/>
      <c r="F32" s="713"/>
      <c r="G32" s="713"/>
      <c r="H32" s="713"/>
      <c r="I32" s="713"/>
      <c r="J32" s="713"/>
      <c r="K32" s="713"/>
      <c r="L32" s="713"/>
      <c r="M32" s="713"/>
      <c r="N32" s="713"/>
      <c r="O32" s="713"/>
      <c r="P32" s="713"/>
      <c r="Q32" s="714"/>
      <c r="R32" s="645" t="s">
        <v>174</v>
      </c>
      <c r="S32" s="646"/>
      <c r="T32" s="646"/>
      <c r="U32" s="646"/>
      <c r="V32" s="646"/>
      <c r="W32" s="646"/>
      <c r="X32" s="646"/>
      <c r="Y32" s="647"/>
      <c r="Z32" s="648" t="s">
        <v>136</v>
      </c>
      <c r="AA32" s="648"/>
      <c r="AB32" s="648"/>
      <c r="AC32" s="648"/>
      <c r="AD32" s="649" t="s">
        <v>174</v>
      </c>
      <c r="AE32" s="649"/>
      <c r="AF32" s="649"/>
      <c r="AG32" s="649"/>
      <c r="AH32" s="649"/>
      <c r="AI32" s="649"/>
      <c r="AJ32" s="649"/>
      <c r="AK32" s="649"/>
      <c r="AL32" s="650" t="s">
        <v>174</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1">
        <v>98.6</v>
      </c>
      <c r="BH32" s="670"/>
      <c r="BI32" s="670"/>
      <c r="BJ32" s="670"/>
      <c r="BK32" s="670"/>
      <c r="BL32" s="670"/>
      <c r="BM32" s="651">
        <v>94.3</v>
      </c>
      <c r="BN32" s="699"/>
      <c r="BO32" s="699"/>
      <c r="BP32" s="699"/>
      <c r="BQ32" s="700"/>
      <c r="BR32" s="711">
        <v>98.5</v>
      </c>
      <c r="BS32" s="670"/>
      <c r="BT32" s="670"/>
      <c r="BU32" s="670"/>
      <c r="BV32" s="670"/>
      <c r="BW32" s="670"/>
      <c r="BX32" s="651">
        <v>93</v>
      </c>
      <c r="BY32" s="699"/>
      <c r="BZ32" s="699"/>
      <c r="CA32" s="699"/>
      <c r="CB32" s="700"/>
      <c r="CD32" s="695"/>
      <c r="CE32" s="696"/>
      <c r="CF32" s="660" t="s">
        <v>319</v>
      </c>
      <c r="CG32" s="661"/>
      <c r="CH32" s="661"/>
      <c r="CI32" s="661"/>
      <c r="CJ32" s="661"/>
      <c r="CK32" s="661"/>
      <c r="CL32" s="661"/>
      <c r="CM32" s="661"/>
      <c r="CN32" s="661"/>
      <c r="CO32" s="661"/>
      <c r="CP32" s="661"/>
      <c r="CQ32" s="662"/>
      <c r="CR32" s="645" t="s">
        <v>174</v>
      </c>
      <c r="CS32" s="646"/>
      <c r="CT32" s="646"/>
      <c r="CU32" s="646"/>
      <c r="CV32" s="646"/>
      <c r="CW32" s="646"/>
      <c r="CX32" s="646"/>
      <c r="CY32" s="647"/>
      <c r="CZ32" s="650" t="s">
        <v>174</v>
      </c>
      <c r="DA32" s="682"/>
      <c r="DB32" s="682"/>
      <c r="DC32" s="684"/>
      <c r="DD32" s="654" t="s">
        <v>230</v>
      </c>
      <c r="DE32" s="646"/>
      <c r="DF32" s="646"/>
      <c r="DG32" s="646"/>
      <c r="DH32" s="646"/>
      <c r="DI32" s="646"/>
      <c r="DJ32" s="646"/>
      <c r="DK32" s="647"/>
      <c r="DL32" s="654" t="s">
        <v>136</v>
      </c>
      <c r="DM32" s="646"/>
      <c r="DN32" s="646"/>
      <c r="DO32" s="646"/>
      <c r="DP32" s="646"/>
      <c r="DQ32" s="646"/>
      <c r="DR32" s="646"/>
      <c r="DS32" s="646"/>
      <c r="DT32" s="646"/>
      <c r="DU32" s="646"/>
      <c r="DV32" s="647"/>
      <c r="DW32" s="650" t="s">
        <v>230</v>
      </c>
      <c r="DX32" s="682"/>
      <c r="DY32" s="682"/>
      <c r="DZ32" s="682"/>
      <c r="EA32" s="682"/>
      <c r="EB32" s="682"/>
      <c r="EC32" s="683"/>
    </row>
    <row r="33" spans="2:133" ht="11.25" customHeight="1" x14ac:dyDescent="0.15">
      <c r="B33" s="642" t="s">
        <v>320</v>
      </c>
      <c r="C33" s="643"/>
      <c r="D33" s="643"/>
      <c r="E33" s="643"/>
      <c r="F33" s="643"/>
      <c r="G33" s="643"/>
      <c r="H33" s="643"/>
      <c r="I33" s="643"/>
      <c r="J33" s="643"/>
      <c r="K33" s="643"/>
      <c r="L33" s="643"/>
      <c r="M33" s="643"/>
      <c r="N33" s="643"/>
      <c r="O33" s="643"/>
      <c r="P33" s="643"/>
      <c r="Q33" s="644"/>
      <c r="R33" s="645">
        <v>1040936</v>
      </c>
      <c r="S33" s="646"/>
      <c r="T33" s="646"/>
      <c r="U33" s="646"/>
      <c r="V33" s="646"/>
      <c r="W33" s="646"/>
      <c r="X33" s="646"/>
      <c r="Y33" s="647"/>
      <c r="Z33" s="648">
        <v>5.4</v>
      </c>
      <c r="AA33" s="648"/>
      <c r="AB33" s="648"/>
      <c r="AC33" s="648"/>
      <c r="AD33" s="649" t="s">
        <v>174</v>
      </c>
      <c r="AE33" s="649"/>
      <c r="AF33" s="649"/>
      <c r="AG33" s="649"/>
      <c r="AH33" s="649"/>
      <c r="AI33" s="649"/>
      <c r="AJ33" s="649"/>
      <c r="AK33" s="649"/>
      <c r="AL33" s="650" t="s">
        <v>174</v>
      </c>
      <c r="AM33" s="651"/>
      <c r="AN33" s="651"/>
      <c r="AO33" s="652"/>
      <c r="AP33" s="706"/>
      <c r="AQ33" s="707"/>
      <c r="AR33" s="707"/>
      <c r="AS33" s="707"/>
      <c r="AT33" s="710"/>
      <c r="AU33" s="232"/>
      <c r="AV33" s="232"/>
      <c r="AW33" s="232"/>
      <c r="AX33" s="686" t="s">
        <v>321</v>
      </c>
      <c r="AY33" s="687"/>
      <c r="AZ33" s="687"/>
      <c r="BA33" s="687"/>
      <c r="BB33" s="687"/>
      <c r="BC33" s="687"/>
      <c r="BD33" s="687"/>
      <c r="BE33" s="687"/>
      <c r="BF33" s="688"/>
      <c r="BG33" s="715">
        <v>98</v>
      </c>
      <c r="BH33" s="716"/>
      <c r="BI33" s="716"/>
      <c r="BJ33" s="716"/>
      <c r="BK33" s="716"/>
      <c r="BL33" s="716"/>
      <c r="BM33" s="717">
        <v>91.9</v>
      </c>
      <c r="BN33" s="716"/>
      <c r="BO33" s="716"/>
      <c r="BP33" s="716"/>
      <c r="BQ33" s="718"/>
      <c r="BR33" s="715">
        <v>98.2</v>
      </c>
      <c r="BS33" s="716"/>
      <c r="BT33" s="716"/>
      <c r="BU33" s="716"/>
      <c r="BV33" s="716"/>
      <c r="BW33" s="716"/>
      <c r="BX33" s="717">
        <v>91.1</v>
      </c>
      <c r="BY33" s="716"/>
      <c r="BZ33" s="716"/>
      <c r="CA33" s="716"/>
      <c r="CB33" s="718"/>
      <c r="CD33" s="660" t="s">
        <v>322</v>
      </c>
      <c r="CE33" s="661"/>
      <c r="CF33" s="661"/>
      <c r="CG33" s="661"/>
      <c r="CH33" s="661"/>
      <c r="CI33" s="661"/>
      <c r="CJ33" s="661"/>
      <c r="CK33" s="661"/>
      <c r="CL33" s="661"/>
      <c r="CM33" s="661"/>
      <c r="CN33" s="661"/>
      <c r="CO33" s="661"/>
      <c r="CP33" s="661"/>
      <c r="CQ33" s="662"/>
      <c r="CR33" s="645">
        <v>8175996</v>
      </c>
      <c r="CS33" s="670"/>
      <c r="CT33" s="670"/>
      <c r="CU33" s="670"/>
      <c r="CV33" s="670"/>
      <c r="CW33" s="670"/>
      <c r="CX33" s="670"/>
      <c r="CY33" s="671"/>
      <c r="CZ33" s="650">
        <v>44.6</v>
      </c>
      <c r="DA33" s="682"/>
      <c r="DB33" s="682"/>
      <c r="DC33" s="684"/>
      <c r="DD33" s="654">
        <v>6219205</v>
      </c>
      <c r="DE33" s="670"/>
      <c r="DF33" s="670"/>
      <c r="DG33" s="670"/>
      <c r="DH33" s="670"/>
      <c r="DI33" s="670"/>
      <c r="DJ33" s="670"/>
      <c r="DK33" s="671"/>
      <c r="DL33" s="654">
        <v>4336201</v>
      </c>
      <c r="DM33" s="670"/>
      <c r="DN33" s="670"/>
      <c r="DO33" s="670"/>
      <c r="DP33" s="670"/>
      <c r="DQ33" s="670"/>
      <c r="DR33" s="670"/>
      <c r="DS33" s="670"/>
      <c r="DT33" s="670"/>
      <c r="DU33" s="670"/>
      <c r="DV33" s="671"/>
      <c r="DW33" s="650">
        <v>42.6</v>
      </c>
      <c r="DX33" s="682"/>
      <c r="DY33" s="682"/>
      <c r="DZ33" s="682"/>
      <c r="EA33" s="682"/>
      <c r="EB33" s="682"/>
      <c r="EC33" s="683"/>
    </row>
    <row r="34" spans="2:133" ht="11.25" customHeight="1" x14ac:dyDescent="0.15">
      <c r="B34" s="642" t="s">
        <v>323</v>
      </c>
      <c r="C34" s="643"/>
      <c r="D34" s="643"/>
      <c r="E34" s="643"/>
      <c r="F34" s="643"/>
      <c r="G34" s="643"/>
      <c r="H34" s="643"/>
      <c r="I34" s="643"/>
      <c r="J34" s="643"/>
      <c r="K34" s="643"/>
      <c r="L34" s="643"/>
      <c r="M34" s="643"/>
      <c r="N34" s="643"/>
      <c r="O34" s="643"/>
      <c r="P34" s="643"/>
      <c r="Q34" s="644"/>
      <c r="R34" s="645">
        <v>73189</v>
      </c>
      <c r="S34" s="646"/>
      <c r="T34" s="646"/>
      <c r="U34" s="646"/>
      <c r="V34" s="646"/>
      <c r="W34" s="646"/>
      <c r="X34" s="646"/>
      <c r="Y34" s="647"/>
      <c r="Z34" s="648">
        <v>0.4</v>
      </c>
      <c r="AA34" s="648"/>
      <c r="AB34" s="648"/>
      <c r="AC34" s="648"/>
      <c r="AD34" s="649">
        <v>25834</v>
      </c>
      <c r="AE34" s="649"/>
      <c r="AF34" s="649"/>
      <c r="AG34" s="649"/>
      <c r="AH34" s="649"/>
      <c r="AI34" s="649"/>
      <c r="AJ34" s="649"/>
      <c r="AK34" s="649"/>
      <c r="AL34" s="650">
        <v>0.3</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2681659</v>
      </c>
      <c r="CS34" s="646"/>
      <c r="CT34" s="646"/>
      <c r="CU34" s="646"/>
      <c r="CV34" s="646"/>
      <c r="CW34" s="646"/>
      <c r="CX34" s="646"/>
      <c r="CY34" s="647"/>
      <c r="CZ34" s="650">
        <v>14.6</v>
      </c>
      <c r="DA34" s="682"/>
      <c r="DB34" s="682"/>
      <c r="DC34" s="684"/>
      <c r="DD34" s="654">
        <v>1915691</v>
      </c>
      <c r="DE34" s="646"/>
      <c r="DF34" s="646"/>
      <c r="DG34" s="646"/>
      <c r="DH34" s="646"/>
      <c r="DI34" s="646"/>
      <c r="DJ34" s="646"/>
      <c r="DK34" s="647"/>
      <c r="DL34" s="654">
        <v>1601408</v>
      </c>
      <c r="DM34" s="646"/>
      <c r="DN34" s="646"/>
      <c r="DO34" s="646"/>
      <c r="DP34" s="646"/>
      <c r="DQ34" s="646"/>
      <c r="DR34" s="646"/>
      <c r="DS34" s="646"/>
      <c r="DT34" s="646"/>
      <c r="DU34" s="646"/>
      <c r="DV34" s="647"/>
      <c r="DW34" s="650">
        <v>15.7</v>
      </c>
      <c r="DX34" s="682"/>
      <c r="DY34" s="682"/>
      <c r="DZ34" s="682"/>
      <c r="EA34" s="682"/>
      <c r="EB34" s="682"/>
      <c r="EC34" s="683"/>
    </row>
    <row r="35" spans="2:133" ht="11.25" customHeight="1" x14ac:dyDescent="0.15">
      <c r="B35" s="642" t="s">
        <v>325</v>
      </c>
      <c r="C35" s="643"/>
      <c r="D35" s="643"/>
      <c r="E35" s="643"/>
      <c r="F35" s="643"/>
      <c r="G35" s="643"/>
      <c r="H35" s="643"/>
      <c r="I35" s="643"/>
      <c r="J35" s="643"/>
      <c r="K35" s="643"/>
      <c r="L35" s="643"/>
      <c r="M35" s="643"/>
      <c r="N35" s="643"/>
      <c r="O35" s="643"/>
      <c r="P35" s="643"/>
      <c r="Q35" s="644"/>
      <c r="R35" s="645">
        <v>612909</v>
      </c>
      <c r="S35" s="646"/>
      <c r="T35" s="646"/>
      <c r="U35" s="646"/>
      <c r="V35" s="646"/>
      <c r="W35" s="646"/>
      <c r="X35" s="646"/>
      <c r="Y35" s="647"/>
      <c r="Z35" s="648">
        <v>3.2</v>
      </c>
      <c r="AA35" s="648"/>
      <c r="AB35" s="648"/>
      <c r="AC35" s="648"/>
      <c r="AD35" s="649" t="s">
        <v>230</v>
      </c>
      <c r="AE35" s="649"/>
      <c r="AF35" s="649"/>
      <c r="AG35" s="649"/>
      <c r="AH35" s="649"/>
      <c r="AI35" s="649"/>
      <c r="AJ35" s="649"/>
      <c r="AK35" s="649"/>
      <c r="AL35" s="650" t="s">
        <v>174</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104019</v>
      </c>
      <c r="CS35" s="670"/>
      <c r="CT35" s="670"/>
      <c r="CU35" s="670"/>
      <c r="CV35" s="670"/>
      <c r="CW35" s="670"/>
      <c r="CX35" s="670"/>
      <c r="CY35" s="671"/>
      <c r="CZ35" s="650">
        <v>0.6</v>
      </c>
      <c r="DA35" s="682"/>
      <c r="DB35" s="682"/>
      <c r="DC35" s="684"/>
      <c r="DD35" s="654">
        <v>88579</v>
      </c>
      <c r="DE35" s="670"/>
      <c r="DF35" s="670"/>
      <c r="DG35" s="670"/>
      <c r="DH35" s="670"/>
      <c r="DI35" s="670"/>
      <c r="DJ35" s="670"/>
      <c r="DK35" s="671"/>
      <c r="DL35" s="654">
        <v>88579</v>
      </c>
      <c r="DM35" s="670"/>
      <c r="DN35" s="670"/>
      <c r="DO35" s="670"/>
      <c r="DP35" s="670"/>
      <c r="DQ35" s="670"/>
      <c r="DR35" s="670"/>
      <c r="DS35" s="670"/>
      <c r="DT35" s="670"/>
      <c r="DU35" s="670"/>
      <c r="DV35" s="671"/>
      <c r="DW35" s="650">
        <v>0.9</v>
      </c>
      <c r="DX35" s="682"/>
      <c r="DY35" s="682"/>
      <c r="DZ35" s="682"/>
      <c r="EA35" s="682"/>
      <c r="EB35" s="682"/>
      <c r="EC35" s="683"/>
    </row>
    <row r="36" spans="2:133" ht="11.25" customHeight="1" x14ac:dyDescent="0.15">
      <c r="B36" s="642" t="s">
        <v>329</v>
      </c>
      <c r="C36" s="643"/>
      <c r="D36" s="643"/>
      <c r="E36" s="643"/>
      <c r="F36" s="643"/>
      <c r="G36" s="643"/>
      <c r="H36" s="643"/>
      <c r="I36" s="643"/>
      <c r="J36" s="643"/>
      <c r="K36" s="643"/>
      <c r="L36" s="643"/>
      <c r="M36" s="643"/>
      <c r="N36" s="643"/>
      <c r="O36" s="643"/>
      <c r="P36" s="643"/>
      <c r="Q36" s="644"/>
      <c r="R36" s="645">
        <v>1733558</v>
      </c>
      <c r="S36" s="646"/>
      <c r="T36" s="646"/>
      <c r="U36" s="646"/>
      <c r="V36" s="646"/>
      <c r="W36" s="646"/>
      <c r="X36" s="646"/>
      <c r="Y36" s="647"/>
      <c r="Z36" s="648">
        <v>8.9</v>
      </c>
      <c r="AA36" s="648"/>
      <c r="AB36" s="648"/>
      <c r="AC36" s="648"/>
      <c r="AD36" s="649" t="s">
        <v>174</v>
      </c>
      <c r="AE36" s="649"/>
      <c r="AF36" s="649"/>
      <c r="AG36" s="649"/>
      <c r="AH36" s="649"/>
      <c r="AI36" s="649"/>
      <c r="AJ36" s="649"/>
      <c r="AK36" s="649"/>
      <c r="AL36" s="650" t="s">
        <v>230</v>
      </c>
      <c r="AM36" s="651"/>
      <c r="AN36" s="651"/>
      <c r="AO36" s="652"/>
      <c r="AP36" s="235"/>
      <c r="AQ36" s="719" t="s">
        <v>330</v>
      </c>
      <c r="AR36" s="720"/>
      <c r="AS36" s="720"/>
      <c r="AT36" s="720"/>
      <c r="AU36" s="720"/>
      <c r="AV36" s="720"/>
      <c r="AW36" s="720"/>
      <c r="AX36" s="720"/>
      <c r="AY36" s="721"/>
      <c r="AZ36" s="634">
        <v>2178278</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61878</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3019119</v>
      </c>
      <c r="CS36" s="646"/>
      <c r="CT36" s="646"/>
      <c r="CU36" s="646"/>
      <c r="CV36" s="646"/>
      <c r="CW36" s="646"/>
      <c r="CX36" s="646"/>
      <c r="CY36" s="647"/>
      <c r="CZ36" s="650">
        <v>16.5</v>
      </c>
      <c r="DA36" s="682"/>
      <c r="DB36" s="682"/>
      <c r="DC36" s="684"/>
      <c r="DD36" s="654">
        <v>2712333</v>
      </c>
      <c r="DE36" s="646"/>
      <c r="DF36" s="646"/>
      <c r="DG36" s="646"/>
      <c r="DH36" s="646"/>
      <c r="DI36" s="646"/>
      <c r="DJ36" s="646"/>
      <c r="DK36" s="647"/>
      <c r="DL36" s="654">
        <v>1669096</v>
      </c>
      <c r="DM36" s="646"/>
      <c r="DN36" s="646"/>
      <c r="DO36" s="646"/>
      <c r="DP36" s="646"/>
      <c r="DQ36" s="646"/>
      <c r="DR36" s="646"/>
      <c r="DS36" s="646"/>
      <c r="DT36" s="646"/>
      <c r="DU36" s="646"/>
      <c r="DV36" s="647"/>
      <c r="DW36" s="650">
        <v>16.399999999999999</v>
      </c>
      <c r="DX36" s="682"/>
      <c r="DY36" s="682"/>
      <c r="DZ36" s="682"/>
      <c r="EA36" s="682"/>
      <c r="EB36" s="682"/>
      <c r="EC36" s="683"/>
    </row>
    <row r="37" spans="2:133" ht="11.25" customHeight="1" x14ac:dyDescent="0.15">
      <c r="B37" s="642" t="s">
        <v>333</v>
      </c>
      <c r="C37" s="643"/>
      <c r="D37" s="643"/>
      <c r="E37" s="643"/>
      <c r="F37" s="643"/>
      <c r="G37" s="643"/>
      <c r="H37" s="643"/>
      <c r="I37" s="643"/>
      <c r="J37" s="643"/>
      <c r="K37" s="643"/>
      <c r="L37" s="643"/>
      <c r="M37" s="643"/>
      <c r="N37" s="643"/>
      <c r="O37" s="643"/>
      <c r="P37" s="643"/>
      <c r="Q37" s="644"/>
      <c r="R37" s="645">
        <v>919123</v>
      </c>
      <c r="S37" s="646"/>
      <c r="T37" s="646"/>
      <c r="U37" s="646"/>
      <c r="V37" s="646"/>
      <c r="W37" s="646"/>
      <c r="X37" s="646"/>
      <c r="Y37" s="647"/>
      <c r="Z37" s="648">
        <v>4.7</v>
      </c>
      <c r="AA37" s="648"/>
      <c r="AB37" s="648"/>
      <c r="AC37" s="648"/>
      <c r="AD37" s="649" t="s">
        <v>174</v>
      </c>
      <c r="AE37" s="649"/>
      <c r="AF37" s="649"/>
      <c r="AG37" s="649"/>
      <c r="AH37" s="649"/>
      <c r="AI37" s="649"/>
      <c r="AJ37" s="649"/>
      <c r="AK37" s="649"/>
      <c r="AL37" s="650" t="s">
        <v>174</v>
      </c>
      <c r="AM37" s="651"/>
      <c r="AN37" s="651"/>
      <c r="AO37" s="652"/>
      <c r="AQ37" s="723" t="s">
        <v>334</v>
      </c>
      <c r="AR37" s="724"/>
      <c r="AS37" s="724"/>
      <c r="AT37" s="724"/>
      <c r="AU37" s="724"/>
      <c r="AV37" s="724"/>
      <c r="AW37" s="724"/>
      <c r="AX37" s="724"/>
      <c r="AY37" s="725"/>
      <c r="AZ37" s="645">
        <v>824809</v>
      </c>
      <c r="BA37" s="646"/>
      <c r="BB37" s="646"/>
      <c r="BC37" s="646"/>
      <c r="BD37" s="670"/>
      <c r="BE37" s="670"/>
      <c r="BF37" s="700"/>
      <c r="BG37" s="660" t="s">
        <v>335</v>
      </c>
      <c r="BH37" s="661"/>
      <c r="BI37" s="661"/>
      <c r="BJ37" s="661"/>
      <c r="BK37" s="661"/>
      <c r="BL37" s="661"/>
      <c r="BM37" s="661"/>
      <c r="BN37" s="661"/>
      <c r="BO37" s="661"/>
      <c r="BP37" s="661"/>
      <c r="BQ37" s="661"/>
      <c r="BR37" s="661"/>
      <c r="BS37" s="661"/>
      <c r="BT37" s="661"/>
      <c r="BU37" s="662"/>
      <c r="BV37" s="645">
        <v>47878</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832020</v>
      </c>
      <c r="CS37" s="670"/>
      <c r="CT37" s="670"/>
      <c r="CU37" s="670"/>
      <c r="CV37" s="670"/>
      <c r="CW37" s="670"/>
      <c r="CX37" s="670"/>
      <c r="CY37" s="671"/>
      <c r="CZ37" s="650">
        <v>4.5</v>
      </c>
      <c r="DA37" s="682"/>
      <c r="DB37" s="682"/>
      <c r="DC37" s="684"/>
      <c r="DD37" s="654">
        <v>742894</v>
      </c>
      <c r="DE37" s="670"/>
      <c r="DF37" s="670"/>
      <c r="DG37" s="670"/>
      <c r="DH37" s="670"/>
      <c r="DI37" s="670"/>
      <c r="DJ37" s="670"/>
      <c r="DK37" s="671"/>
      <c r="DL37" s="654">
        <v>742894</v>
      </c>
      <c r="DM37" s="670"/>
      <c r="DN37" s="670"/>
      <c r="DO37" s="670"/>
      <c r="DP37" s="670"/>
      <c r="DQ37" s="670"/>
      <c r="DR37" s="670"/>
      <c r="DS37" s="670"/>
      <c r="DT37" s="670"/>
      <c r="DU37" s="670"/>
      <c r="DV37" s="671"/>
      <c r="DW37" s="650">
        <v>7.3</v>
      </c>
      <c r="DX37" s="682"/>
      <c r="DY37" s="682"/>
      <c r="DZ37" s="682"/>
      <c r="EA37" s="682"/>
      <c r="EB37" s="682"/>
      <c r="EC37" s="683"/>
    </row>
    <row r="38" spans="2:133" ht="11.25" customHeight="1" x14ac:dyDescent="0.15">
      <c r="B38" s="642" t="s">
        <v>337</v>
      </c>
      <c r="C38" s="643"/>
      <c r="D38" s="643"/>
      <c r="E38" s="643"/>
      <c r="F38" s="643"/>
      <c r="G38" s="643"/>
      <c r="H38" s="643"/>
      <c r="I38" s="643"/>
      <c r="J38" s="643"/>
      <c r="K38" s="643"/>
      <c r="L38" s="643"/>
      <c r="M38" s="643"/>
      <c r="N38" s="643"/>
      <c r="O38" s="643"/>
      <c r="P38" s="643"/>
      <c r="Q38" s="644"/>
      <c r="R38" s="645">
        <v>290840</v>
      </c>
      <c r="S38" s="646"/>
      <c r="T38" s="646"/>
      <c r="U38" s="646"/>
      <c r="V38" s="646"/>
      <c r="W38" s="646"/>
      <c r="X38" s="646"/>
      <c r="Y38" s="647"/>
      <c r="Z38" s="648">
        <v>1.5</v>
      </c>
      <c r="AA38" s="648"/>
      <c r="AB38" s="648"/>
      <c r="AC38" s="648"/>
      <c r="AD38" s="649">
        <v>19273</v>
      </c>
      <c r="AE38" s="649"/>
      <c r="AF38" s="649"/>
      <c r="AG38" s="649"/>
      <c r="AH38" s="649"/>
      <c r="AI38" s="649"/>
      <c r="AJ38" s="649"/>
      <c r="AK38" s="649"/>
      <c r="AL38" s="650">
        <v>0.2</v>
      </c>
      <c r="AM38" s="651"/>
      <c r="AN38" s="651"/>
      <c r="AO38" s="652"/>
      <c r="AQ38" s="723" t="s">
        <v>338</v>
      </c>
      <c r="AR38" s="724"/>
      <c r="AS38" s="724"/>
      <c r="AT38" s="724"/>
      <c r="AU38" s="724"/>
      <c r="AV38" s="724"/>
      <c r="AW38" s="724"/>
      <c r="AX38" s="724"/>
      <c r="AY38" s="725"/>
      <c r="AZ38" s="645">
        <v>45664</v>
      </c>
      <c r="BA38" s="646"/>
      <c r="BB38" s="646"/>
      <c r="BC38" s="646"/>
      <c r="BD38" s="670"/>
      <c r="BE38" s="670"/>
      <c r="BF38" s="700"/>
      <c r="BG38" s="660" t="s">
        <v>339</v>
      </c>
      <c r="BH38" s="661"/>
      <c r="BI38" s="661"/>
      <c r="BJ38" s="661"/>
      <c r="BK38" s="661"/>
      <c r="BL38" s="661"/>
      <c r="BM38" s="661"/>
      <c r="BN38" s="661"/>
      <c r="BO38" s="661"/>
      <c r="BP38" s="661"/>
      <c r="BQ38" s="661"/>
      <c r="BR38" s="661"/>
      <c r="BS38" s="661"/>
      <c r="BT38" s="661"/>
      <c r="BU38" s="662"/>
      <c r="BV38" s="645">
        <v>5432</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1349069</v>
      </c>
      <c r="CS38" s="646"/>
      <c r="CT38" s="646"/>
      <c r="CU38" s="646"/>
      <c r="CV38" s="646"/>
      <c r="CW38" s="646"/>
      <c r="CX38" s="646"/>
      <c r="CY38" s="647"/>
      <c r="CZ38" s="650">
        <v>7.4</v>
      </c>
      <c r="DA38" s="682"/>
      <c r="DB38" s="682"/>
      <c r="DC38" s="684"/>
      <c r="DD38" s="654">
        <v>1122448</v>
      </c>
      <c r="DE38" s="646"/>
      <c r="DF38" s="646"/>
      <c r="DG38" s="646"/>
      <c r="DH38" s="646"/>
      <c r="DI38" s="646"/>
      <c r="DJ38" s="646"/>
      <c r="DK38" s="647"/>
      <c r="DL38" s="654">
        <v>977118</v>
      </c>
      <c r="DM38" s="646"/>
      <c r="DN38" s="646"/>
      <c r="DO38" s="646"/>
      <c r="DP38" s="646"/>
      <c r="DQ38" s="646"/>
      <c r="DR38" s="646"/>
      <c r="DS38" s="646"/>
      <c r="DT38" s="646"/>
      <c r="DU38" s="646"/>
      <c r="DV38" s="647"/>
      <c r="DW38" s="650">
        <v>9.6</v>
      </c>
      <c r="DX38" s="682"/>
      <c r="DY38" s="682"/>
      <c r="DZ38" s="682"/>
      <c r="EA38" s="682"/>
      <c r="EB38" s="682"/>
      <c r="EC38" s="683"/>
    </row>
    <row r="39" spans="2:133" ht="11.25" customHeight="1" x14ac:dyDescent="0.15">
      <c r="B39" s="642" t="s">
        <v>341</v>
      </c>
      <c r="C39" s="643"/>
      <c r="D39" s="643"/>
      <c r="E39" s="643"/>
      <c r="F39" s="643"/>
      <c r="G39" s="643"/>
      <c r="H39" s="643"/>
      <c r="I39" s="643"/>
      <c r="J39" s="643"/>
      <c r="K39" s="643"/>
      <c r="L39" s="643"/>
      <c r="M39" s="643"/>
      <c r="N39" s="643"/>
      <c r="O39" s="643"/>
      <c r="P39" s="643"/>
      <c r="Q39" s="644"/>
      <c r="R39" s="645">
        <v>2119909</v>
      </c>
      <c r="S39" s="646"/>
      <c r="T39" s="646"/>
      <c r="U39" s="646"/>
      <c r="V39" s="646"/>
      <c r="W39" s="646"/>
      <c r="X39" s="646"/>
      <c r="Y39" s="647"/>
      <c r="Z39" s="648">
        <v>10.9</v>
      </c>
      <c r="AA39" s="648"/>
      <c r="AB39" s="648"/>
      <c r="AC39" s="648"/>
      <c r="AD39" s="649" t="s">
        <v>174</v>
      </c>
      <c r="AE39" s="649"/>
      <c r="AF39" s="649"/>
      <c r="AG39" s="649"/>
      <c r="AH39" s="649"/>
      <c r="AI39" s="649"/>
      <c r="AJ39" s="649"/>
      <c r="AK39" s="649"/>
      <c r="AL39" s="650" t="s">
        <v>230</v>
      </c>
      <c r="AM39" s="651"/>
      <c r="AN39" s="651"/>
      <c r="AO39" s="652"/>
      <c r="AQ39" s="723" t="s">
        <v>342</v>
      </c>
      <c r="AR39" s="724"/>
      <c r="AS39" s="724"/>
      <c r="AT39" s="724"/>
      <c r="AU39" s="724"/>
      <c r="AV39" s="724"/>
      <c r="AW39" s="724"/>
      <c r="AX39" s="724"/>
      <c r="AY39" s="725"/>
      <c r="AZ39" s="645">
        <v>4400</v>
      </c>
      <c r="BA39" s="646"/>
      <c r="BB39" s="646"/>
      <c r="BC39" s="646"/>
      <c r="BD39" s="670"/>
      <c r="BE39" s="670"/>
      <c r="BF39" s="700"/>
      <c r="BG39" s="660" t="s">
        <v>343</v>
      </c>
      <c r="BH39" s="661"/>
      <c r="BI39" s="661"/>
      <c r="BJ39" s="661"/>
      <c r="BK39" s="661"/>
      <c r="BL39" s="661"/>
      <c r="BM39" s="661"/>
      <c r="BN39" s="661"/>
      <c r="BO39" s="661"/>
      <c r="BP39" s="661"/>
      <c r="BQ39" s="661"/>
      <c r="BR39" s="661"/>
      <c r="BS39" s="661"/>
      <c r="BT39" s="661"/>
      <c r="BU39" s="662"/>
      <c r="BV39" s="645">
        <v>8441</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1022130</v>
      </c>
      <c r="CS39" s="670"/>
      <c r="CT39" s="670"/>
      <c r="CU39" s="670"/>
      <c r="CV39" s="670"/>
      <c r="CW39" s="670"/>
      <c r="CX39" s="670"/>
      <c r="CY39" s="671"/>
      <c r="CZ39" s="650">
        <v>5.6</v>
      </c>
      <c r="DA39" s="682"/>
      <c r="DB39" s="682"/>
      <c r="DC39" s="684"/>
      <c r="DD39" s="654">
        <v>380154</v>
      </c>
      <c r="DE39" s="670"/>
      <c r="DF39" s="670"/>
      <c r="DG39" s="670"/>
      <c r="DH39" s="670"/>
      <c r="DI39" s="670"/>
      <c r="DJ39" s="670"/>
      <c r="DK39" s="671"/>
      <c r="DL39" s="654" t="s">
        <v>174</v>
      </c>
      <c r="DM39" s="670"/>
      <c r="DN39" s="670"/>
      <c r="DO39" s="670"/>
      <c r="DP39" s="670"/>
      <c r="DQ39" s="670"/>
      <c r="DR39" s="670"/>
      <c r="DS39" s="670"/>
      <c r="DT39" s="670"/>
      <c r="DU39" s="670"/>
      <c r="DV39" s="671"/>
      <c r="DW39" s="650" t="s">
        <v>174</v>
      </c>
      <c r="DX39" s="682"/>
      <c r="DY39" s="682"/>
      <c r="DZ39" s="682"/>
      <c r="EA39" s="682"/>
      <c r="EB39" s="682"/>
      <c r="EC39" s="683"/>
    </row>
    <row r="40" spans="2:133" ht="11.25" customHeight="1" x14ac:dyDescent="0.15">
      <c r="B40" s="642" t="s">
        <v>345</v>
      </c>
      <c r="C40" s="643"/>
      <c r="D40" s="643"/>
      <c r="E40" s="643"/>
      <c r="F40" s="643"/>
      <c r="G40" s="643"/>
      <c r="H40" s="643"/>
      <c r="I40" s="643"/>
      <c r="J40" s="643"/>
      <c r="K40" s="643"/>
      <c r="L40" s="643"/>
      <c r="M40" s="643"/>
      <c r="N40" s="643"/>
      <c r="O40" s="643"/>
      <c r="P40" s="643"/>
      <c r="Q40" s="644"/>
      <c r="R40" s="645" t="s">
        <v>174</v>
      </c>
      <c r="S40" s="646"/>
      <c r="T40" s="646"/>
      <c r="U40" s="646"/>
      <c r="V40" s="646"/>
      <c r="W40" s="646"/>
      <c r="X40" s="646"/>
      <c r="Y40" s="647"/>
      <c r="Z40" s="648" t="s">
        <v>230</v>
      </c>
      <c r="AA40" s="648"/>
      <c r="AB40" s="648"/>
      <c r="AC40" s="648"/>
      <c r="AD40" s="649" t="s">
        <v>174</v>
      </c>
      <c r="AE40" s="649"/>
      <c r="AF40" s="649"/>
      <c r="AG40" s="649"/>
      <c r="AH40" s="649"/>
      <c r="AI40" s="649"/>
      <c r="AJ40" s="649"/>
      <c r="AK40" s="649"/>
      <c r="AL40" s="650" t="s">
        <v>174</v>
      </c>
      <c r="AM40" s="651"/>
      <c r="AN40" s="651"/>
      <c r="AO40" s="652"/>
      <c r="AQ40" s="723" t="s">
        <v>346</v>
      </c>
      <c r="AR40" s="724"/>
      <c r="AS40" s="724"/>
      <c r="AT40" s="724"/>
      <c r="AU40" s="724"/>
      <c r="AV40" s="724"/>
      <c r="AW40" s="724"/>
      <c r="AX40" s="724"/>
      <c r="AY40" s="725"/>
      <c r="AZ40" s="645" t="s">
        <v>174</v>
      </c>
      <c r="BA40" s="646"/>
      <c r="BB40" s="646"/>
      <c r="BC40" s="646"/>
      <c r="BD40" s="670"/>
      <c r="BE40" s="670"/>
      <c r="BF40" s="700"/>
      <c r="BG40" s="726" t="s">
        <v>347</v>
      </c>
      <c r="BH40" s="727"/>
      <c r="BI40" s="727"/>
      <c r="BJ40" s="727"/>
      <c r="BK40" s="727"/>
      <c r="BL40" s="236"/>
      <c r="BM40" s="661" t="s">
        <v>348</v>
      </c>
      <c r="BN40" s="661"/>
      <c r="BO40" s="661"/>
      <c r="BP40" s="661"/>
      <c r="BQ40" s="661"/>
      <c r="BR40" s="661"/>
      <c r="BS40" s="661"/>
      <c r="BT40" s="661"/>
      <c r="BU40" s="662"/>
      <c r="BV40" s="645">
        <v>95</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t="s">
        <v>174</v>
      </c>
      <c r="CS40" s="646"/>
      <c r="CT40" s="646"/>
      <c r="CU40" s="646"/>
      <c r="CV40" s="646"/>
      <c r="CW40" s="646"/>
      <c r="CX40" s="646"/>
      <c r="CY40" s="647"/>
      <c r="CZ40" s="650" t="s">
        <v>174</v>
      </c>
      <c r="DA40" s="682"/>
      <c r="DB40" s="682"/>
      <c r="DC40" s="684"/>
      <c r="DD40" s="654" t="s">
        <v>174</v>
      </c>
      <c r="DE40" s="646"/>
      <c r="DF40" s="646"/>
      <c r="DG40" s="646"/>
      <c r="DH40" s="646"/>
      <c r="DI40" s="646"/>
      <c r="DJ40" s="646"/>
      <c r="DK40" s="647"/>
      <c r="DL40" s="654" t="s">
        <v>174</v>
      </c>
      <c r="DM40" s="646"/>
      <c r="DN40" s="646"/>
      <c r="DO40" s="646"/>
      <c r="DP40" s="646"/>
      <c r="DQ40" s="646"/>
      <c r="DR40" s="646"/>
      <c r="DS40" s="646"/>
      <c r="DT40" s="646"/>
      <c r="DU40" s="646"/>
      <c r="DV40" s="647"/>
      <c r="DW40" s="650" t="s">
        <v>174</v>
      </c>
      <c r="DX40" s="682"/>
      <c r="DY40" s="682"/>
      <c r="DZ40" s="682"/>
      <c r="EA40" s="682"/>
      <c r="EB40" s="682"/>
      <c r="EC40" s="683"/>
    </row>
    <row r="41" spans="2:133" ht="11.25" customHeight="1" x14ac:dyDescent="0.15">
      <c r="B41" s="642" t="s">
        <v>350</v>
      </c>
      <c r="C41" s="643"/>
      <c r="D41" s="643"/>
      <c r="E41" s="643"/>
      <c r="F41" s="643"/>
      <c r="G41" s="643"/>
      <c r="H41" s="643"/>
      <c r="I41" s="643"/>
      <c r="J41" s="643"/>
      <c r="K41" s="643"/>
      <c r="L41" s="643"/>
      <c r="M41" s="643"/>
      <c r="N41" s="643"/>
      <c r="O41" s="643"/>
      <c r="P41" s="643"/>
      <c r="Q41" s="644"/>
      <c r="R41" s="645">
        <v>426909</v>
      </c>
      <c r="S41" s="646"/>
      <c r="T41" s="646"/>
      <c r="U41" s="646"/>
      <c r="V41" s="646"/>
      <c r="W41" s="646"/>
      <c r="X41" s="646"/>
      <c r="Y41" s="647"/>
      <c r="Z41" s="648">
        <v>2.2000000000000002</v>
      </c>
      <c r="AA41" s="648"/>
      <c r="AB41" s="648"/>
      <c r="AC41" s="648"/>
      <c r="AD41" s="649" t="s">
        <v>230</v>
      </c>
      <c r="AE41" s="649"/>
      <c r="AF41" s="649"/>
      <c r="AG41" s="649"/>
      <c r="AH41" s="649"/>
      <c r="AI41" s="649"/>
      <c r="AJ41" s="649"/>
      <c r="AK41" s="649"/>
      <c r="AL41" s="650" t="s">
        <v>136</v>
      </c>
      <c r="AM41" s="651"/>
      <c r="AN41" s="651"/>
      <c r="AO41" s="652"/>
      <c r="AQ41" s="723" t="s">
        <v>351</v>
      </c>
      <c r="AR41" s="724"/>
      <c r="AS41" s="724"/>
      <c r="AT41" s="724"/>
      <c r="AU41" s="724"/>
      <c r="AV41" s="724"/>
      <c r="AW41" s="724"/>
      <c r="AX41" s="724"/>
      <c r="AY41" s="725"/>
      <c r="AZ41" s="645">
        <v>295041</v>
      </c>
      <c r="BA41" s="646"/>
      <c r="BB41" s="646"/>
      <c r="BC41" s="646"/>
      <c r="BD41" s="670"/>
      <c r="BE41" s="670"/>
      <c r="BF41" s="700"/>
      <c r="BG41" s="726"/>
      <c r="BH41" s="727"/>
      <c r="BI41" s="727"/>
      <c r="BJ41" s="727"/>
      <c r="BK41" s="727"/>
      <c r="BL41" s="236"/>
      <c r="BM41" s="661" t="s">
        <v>352</v>
      </c>
      <c r="BN41" s="661"/>
      <c r="BO41" s="661"/>
      <c r="BP41" s="661"/>
      <c r="BQ41" s="661"/>
      <c r="BR41" s="661"/>
      <c r="BS41" s="661"/>
      <c r="BT41" s="661"/>
      <c r="BU41" s="662"/>
      <c r="BV41" s="645" t="s">
        <v>174</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174</v>
      </c>
      <c r="CS41" s="670"/>
      <c r="CT41" s="670"/>
      <c r="CU41" s="670"/>
      <c r="CV41" s="670"/>
      <c r="CW41" s="670"/>
      <c r="CX41" s="670"/>
      <c r="CY41" s="671"/>
      <c r="CZ41" s="650" t="s">
        <v>230</v>
      </c>
      <c r="DA41" s="682"/>
      <c r="DB41" s="682"/>
      <c r="DC41" s="684"/>
      <c r="DD41" s="654" t="s">
        <v>174</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354</v>
      </c>
      <c r="C42" s="687"/>
      <c r="D42" s="687"/>
      <c r="E42" s="687"/>
      <c r="F42" s="687"/>
      <c r="G42" s="687"/>
      <c r="H42" s="687"/>
      <c r="I42" s="687"/>
      <c r="J42" s="687"/>
      <c r="K42" s="687"/>
      <c r="L42" s="687"/>
      <c r="M42" s="687"/>
      <c r="N42" s="687"/>
      <c r="O42" s="687"/>
      <c r="P42" s="687"/>
      <c r="Q42" s="688"/>
      <c r="R42" s="730">
        <v>19391676</v>
      </c>
      <c r="S42" s="731"/>
      <c r="T42" s="731"/>
      <c r="U42" s="731"/>
      <c r="V42" s="731"/>
      <c r="W42" s="731"/>
      <c r="X42" s="731"/>
      <c r="Y42" s="739"/>
      <c r="Z42" s="740">
        <v>100</v>
      </c>
      <c r="AA42" s="740"/>
      <c r="AB42" s="740"/>
      <c r="AC42" s="740"/>
      <c r="AD42" s="741">
        <v>9763004</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1008364</v>
      </c>
      <c r="BA42" s="731"/>
      <c r="BB42" s="731"/>
      <c r="BC42" s="731"/>
      <c r="BD42" s="716"/>
      <c r="BE42" s="716"/>
      <c r="BF42" s="718"/>
      <c r="BG42" s="728"/>
      <c r="BH42" s="729"/>
      <c r="BI42" s="729"/>
      <c r="BJ42" s="729"/>
      <c r="BK42" s="729"/>
      <c r="BL42" s="237"/>
      <c r="BM42" s="673" t="s">
        <v>356</v>
      </c>
      <c r="BN42" s="673"/>
      <c r="BO42" s="673"/>
      <c r="BP42" s="673"/>
      <c r="BQ42" s="673"/>
      <c r="BR42" s="673"/>
      <c r="BS42" s="673"/>
      <c r="BT42" s="673"/>
      <c r="BU42" s="674"/>
      <c r="BV42" s="730">
        <v>334</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3568868</v>
      </c>
      <c r="CS42" s="646"/>
      <c r="CT42" s="646"/>
      <c r="CU42" s="646"/>
      <c r="CV42" s="646"/>
      <c r="CW42" s="646"/>
      <c r="CX42" s="646"/>
      <c r="CY42" s="647"/>
      <c r="CZ42" s="650">
        <v>19.5</v>
      </c>
      <c r="DA42" s="651"/>
      <c r="DB42" s="651"/>
      <c r="DC42" s="663"/>
      <c r="DD42" s="654">
        <v>1103896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92596</v>
      </c>
      <c r="CS43" s="670"/>
      <c r="CT43" s="670"/>
      <c r="CU43" s="670"/>
      <c r="CV43" s="670"/>
      <c r="CW43" s="670"/>
      <c r="CX43" s="670"/>
      <c r="CY43" s="671"/>
      <c r="CZ43" s="650">
        <v>0.5</v>
      </c>
      <c r="DA43" s="682"/>
      <c r="DB43" s="682"/>
      <c r="DC43" s="684"/>
      <c r="DD43" s="654">
        <v>92596</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359</v>
      </c>
      <c r="CG44" s="643"/>
      <c r="CH44" s="643"/>
      <c r="CI44" s="643"/>
      <c r="CJ44" s="643"/>
      <c r="CK44" s="643"/>
      <c r="CL44" s="643"/>
      <c r="CM44" s="643"/>
      <c r="CN44" s="643"/>
      <c r="CO44" s="643"/>
      <c r="CP44" s="643"/>
      <c r="CQ44" s="644"/>
      <c r="CR44" s="645">
        <v>3081141</v>
      </c>
      <c r="CS44" s="646"/>
      <c r="CT44" s="646"/>
      <c r="CU44" s="646"/>
      <c r="CV44" s="646"/>
      <c r="CW44" s="646"/>
      <c r="CX44" s="646"/>
      <c r="CY44" s="647"/>
      <c r="CZ44" s="650">
        <v>16.8</v>
      </c>
      <c r="DA44" s="651"/>
      <c r="DB44" s="651"/>
      <c r="DC44" s="663"/>
      <c r="DD44" s="654">
        <v>849135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360</v>
      </c>
      <c r="CG45" s="643"/>
      <c r="CH45" s="643"/>
      <c r="CI45" s="643"/>
      <c r="CJ45" s="643"/>
      <c r="CK45" s="643"/>
      <c r="CL45" s="643"/>
      <c r="CM45" s="643"/>
      <c r="CN45" s="643"/>
      <c r="CO45" s="643"/>
      <c r="CP45" s="643"/>
      <c r="CQ45" s="644"/>
      <c r="CR45" s="645">
        <v>845756</v>
      </c>
      <c r="CS45" s="670"/>
      <c r="CT45" s="670"/>
      <c r="CU45" s="670"/>
      <c r="CV45" s="670"/>
      <c r="CW45" s="670"/>
      <c r="CX45" s="670"/>
      <c r="CY45" s="671"/>
      <c r="CZ45" s="650">
        <v>4.5999999999999996</v>
      </c>
      <c r="DA45" s="682"/>
      <c r="DB45" s="682"/>
      <c r="DC45" s="684"/>
      <c r="DD45" s="654">
        <v>80274</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1965198</v>
      </c>
      <c r="CS46" s="646"/>
      <c r="CT46" s="646"/>
      <c r="CU46" s="646"/>
      <c r="CV46" s="646"/>
      <c r="CW46" s="646"/>
      <c r="CX46" s="646"/>
      <c r="CY46" s="647"/>
      <c r="CZ46" s="650">
        <v>10.7</v>
      </c>
      <c r="DA46" s="651"/>
      <c r="DB46" s="651"/>
      <c r="DC46" s="663"/>
      <c r="DD46" s="654">
        <v>537765</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487727</v>
      </c>
      <c r="CS47" s="670"/>
      <c r="CT47" s="670"/>
      <c r="CU47" s="670"/>
      <c r="CV47" s="670"/>
      <c r="CW47" s="670"/>
      <c r="CX47" s="670"/>
      <c r="CY47" s="671"/>
      <c r="CZ47" s="650">
        <v>2.7</v>
      </c>
      <c r="DA47" s="682"/>
      <c r="DB47" s="682"/>
      <c r="DC47" s="684"/>
      <c r="DD47" s="654">
        <v>254761</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365</v>
      </c>
      <c r="CD48" s="761"/>
      <c r="CE48" s="762"/>
      <c r="CF48" s="642" t="s">
        <v>366</v>
      </c>
      <c r="CG48" s="643"/>
      <c r="CH48" s="643"/>
      <c r="CI48" s="643"/>
      <c r="CJ48" s="643"/>
      <c r="CK48" s="643"/>
      <c r="CL48" s="643"/>
      <c r="CM48" s="643"/>
      <c r="CN48" s="643"/>
      <c r="CO48" s="643"/>
      <c r="CP48" s="643"/>
      <c r="CQ48" s="644"/>
      <c r="CR48" s="645" t="s">
        <v>230</v>
      </c>
      <c r="CS48" s="646"/>
      <c r="CT48" s="646"/>
      <c r="CU48" s="646"/>
      <c r="CV48" s="646"/>
      <c r="CW48" s="646"/>
      <c r="CX48" s="646"/>
      <c r="CY48" s="647"/>
      <c r="CZ48" s="650" t="s">
        <v>174</v>
      </c>
      <c r="DA48" s="651"/>
      <c r="DB48" s="651"/>
      <c r="DC48" s="663"/>
      <c r="DD48" s="654" t="s">
        <v>136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367</v>
      </c>
      <c r="CE49" s="687"/>
      <c r="CF49" s="687"/>
      <c r="CG49" s="687"/>
      <c r="CH49" s="687"/>
      <c r="CI49" s="687"/>
      <c r="CJ49" s="687"/>
      <c r="CK49" s="687"/>
      <c r="CL49" s="687"/>
      <c r="CM49" s="687"/>
      <c r="CN49" s="687"/>
      <c r="CO49" s="687"/>
      <c r="CP49" s="687"/>
      <c r="CQ49" s="688"/>
      <c r="CR49" s="730">
        <v>18344012</v>
      </c>
      <c r="CS49" s="716"/>
      <c r="CT49" s="716"/>
      <c r="CU49" s="716"/>
      <c r="CV49" s="716"/>
      <c r="CW49" s="716"/>
      <c r="CX49" s="716"/>
      <c r="CY49" s="747"/>
      <c r="CZ49" s="742">
        <v>100</v>
      </c>
      <c r="DA49" s="748"/>
      <c r="DB49" s="748"/>
      <c r="DC49" s="749"/>
      <c r="DD49" s="750">
        <v>12282651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66igdt9VqiCt5CCJcfX65XgHcPODM5GiE2hxJXMPwGPY2sfBxkr2Qt5mZ+GNaUFx5TDdM8jER1oBx7jFLLWtrA==" saltValue="zOHLLGPumrm+3HvTonjbn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19387</v>
      </c>
      <c r="R7" s="781"/>
      <c r="S7" s="781"/>
      <c r="T7" s="781"/>
      <c r="U7" s="781"/>
      <c r="V7" s="781">
        <v>18340</v>
      </c>
      <c r="W7" s="781"/>
      <c r="X7" s="781"/>
      <c r="Y7" s="781"/>
      <c r="Z7" s="781"/>
      <c r="AA7" s="781">
        <v>1048</v>
      </c>
      <c r="AB7" s="781"/>
      <c r="AC7" s="781"/>
      <c r="AD7" s="781"/>
      <c r="AE7" s="782"/>
      <c r="AF7" s="783">
        <v>734</v>
      </c>
      <c r="AG7" s="784"/>
      <c r="AH7" s="784"/>
      <c r="AI7" s="784"/>
      <c r="AJ7" s="785"/>
      <c r="AK7" s="820">
        <v>1785</v>
      </c>
      <c r="AL7" s="821"/>
      <c r="AM7" s="821"/>
      <c r="AN7" s="821"/>
      <c r="AO7" s="821"/>
      <c r="AP7" s="821">
        <v>18016</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t="s">
        <v>391</v>
      </c>
      <c r="C8" s="802"/>
      <c r="D8" s="802"/>
      <c r="E8" s="802"/>
      <c r="F8" s="802"/>
      <c r="G8" s="802"/>
      <c r="H8" s="802"/>
      <c r="I8" s="802"/>
      <c r="J8" s="802"/>
      <c r="K8" s="802"/>
      <c r="L8" s="802"/>
      <c r="M8" s="802"/>
      <c r="N8" s="802"/>
      <c r="O8" s="802"/>
      <c r="P8" s="803"/>
      <c r="Q8" s="804">
        <v>4</v>
      </c>
      <c r="R8" s="805"/>
      <c r="S8" s="805"/>
      <c r="T8" s="805"/>
      <c r="U8" s="805"/>
      <c r="V8" s="805">
        <v>4</v>
      </c>
      <c r="W8" s="805"/>
      <c r="X8" s="805"/>
      <c r="Y8" s="805"/>
      <c r="Z8" s="805"/>
      <c r="AA8" s="805" t="s">
        <v>605</v>
      </c>
      <c r="AB8" s="805"/>
      <c r="AC8" s="805"/>
      <c r="AD8" s="805"/>
      <c r="AE8" s="806"/>
      <c r="AF8" s="807" t="s">
        <v>392</v>
      </c>
      <c r="AG8" s="808"/>
      <c r="AH8" s="808"/>
      <c r="AI8" s="808"/>
      <c r="AJ8" s="809"/>
      <c r="AK8" s="810" t="s">
        <v>605</v>
      </c>
      <c r="AL8" s="811"/>
      <c r="AM8" s="811"/>
      <c r="AN8" s="811"/>
      <c r="AO8" s="811"/>
      <c r="AP8" s="811" t="s">
        <v>605</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393</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394</v>
      </c>
      <c r="B23" s="836" t="s">
        <v>395</v>
      </c>
      <c r="C23" s="837"/>
      <c r="D23" s="837"/>
      <c r="E23" s="837"/>
      <c r="F23" s="837"/>
      <c r="G23" s="837"/>
      <c r="H23" s="837"/>
      <c r="I23" s="837"/>
      <c r="J23" s="837"/>
      <c r="K23" s="837"/>
      <c r="L23" s="837"/>
      <c r="M23" s="837"/>
      <c r="N23" s="837"/>
      <c r="O23" s="837"/>
      <c r="P23" s="838"/>
      <c r="Q23" s="839">
        <v>19392</v>
      </c>
      <c r="R23" s="840"/>
      <c r="S23" s="840"/>
      <c r="T23" s="840"/>
      <c r="U23" s="840"/>
      <c r="V23" s="840">
        <v>18344</v>
      </c>
      <c r="W23" s="840"/>
      <c r="X23" s="840"/>
      <c r="Y23" s="840"/>
      <c r="Z23" s="840"/>
      <c r="AA23" s="840">
        <v>1048</v>
      </c>
      <c r="AB23" s="840"/>
      <c r="AC23" s="840"/>
      <c r="AD23" s="840"/>
      <c r="AE23" s="841"/>
      <c r="AF23" s="842">
        <v>734</v>
      </c>
      <c r="AG23" s="840"/>
      <c r="AH23" s="840"/>
      <c r="AI23" s="840"/>
      <c r="AJ23" s="843"/>
      <c r="AK23" s="844"/>
      <c r="AL23" s="845"/>
      <c r="AM23" s="845"/>
      <c r="AN23" s="845"/>
      <c r="AO23" s="845"/>
      <c r="AP23" s="840">
        <v>18016</v>
      </c>
      <c r="AQ23" s="840"/>
      <c r="AR23" s="840"/>
      <c r="AS23" s="840"/>
      <c r="AT23" s="840"/>
      <c r="AU23" s="846"/>
      <c r="AV23" s="846"/>
      <c r="AW23" s="846"/>
      <c r="AX23" s="846"/>
      <c r="AY23" s="847"/>
      <c r="AZ23" s="855" t="s">
        <v>396</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399</v>
      </c>
      <c r="R26" s="764"/>
      <c r="S26" s="764"/>
      <c r="T26" s="764"/>
      <c r="U26" s="765"/>
      <c r="V26" s="763" t="s">
        <v>400</v>
      </c>
      <c r="W26" s="764"/>
      <c r="X26" s="764"/>
      <c r="Y26" s="764"/>
      <c r="Z26" s="765"/>
      <c r="AA26" s="763" t="s">
        <v>401</v>
      </c>
      <c r="AB26" s="764"/>
      <c r="AC26" s="764"/>
      <c r="AD26" s="764"/>
      <c r="AE26" s="764"/>
      <c r="AF26" s="858" t="s">
        <v>402</v>
      </c>
      <c r="AG26" s="859"/>
      <c r="AH26" s="859"/>
      <c r="AI26" s="859"/>
      <c r="AJ26" s="860"/>
      <c r="AK26" s="764" t="s">
        <v>403</v>
      </c>
      <c r="AL26" s="764"/>
      <c r="AM26" s="764"/>
      <c r="AN26" s="764"/>
      <c r="AO26" s="765"/>
      <c r="AP26" s="763" t="s">
        <v>404</v>
      </c>
      <c r="AQ26" s="764"/>
      <c r="AR26" s="764"/>
      <c r="AS26" s="764"/>
      <c r="AT26" s="765"/>
      <c r="AU26" s="763" t="s">
        <v>405</v>
      </c>
      <c r="AV26" s="764"/>
      <c r="AW26" s="764"/>
      <c r="AX26" s="764"/>
      <c r="AY26" s="765"/>
      <c r="AZ26" s="763" t="s">
        <v>406</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407</v>
      </c>
      <c r="C28" s="778"/>
      <c r="D28" s="778"/>
      <c r="E28" s="778"/>
      <c r="F28" s="778"/>
      <c r="G28" s="778"/>
      <c r="H28" s="778"/>
      <c r="I28" s="778"/>
      <c r="J28" s="778"/>
      <c r="K28" s="778"/>
      <c r="L28" s="778"/>
      <c r="M28" s="778"/>
      <c r="N28" s="778"/>
      <c r="O28" s="778"/>
      <c r="P28" s="779"/>
      <c r="Q28" s="868">
        <v>4160</v>
      </c>
      <c r="R28" s="869"/>
      <c r="S28" s="869"/>
      <c r="T28" s="869"/>
      <c r="U28" s="869"/>
      <c r="V28" s="869">
        <v>4098</v>
      </c>
      <c r="W28" s="869"/>
      <c r="X28" s="869"/>
      <c r="Y28" s="869"/>
      <c r="Z28" s="869"/>
      <c r="AA28" s="869">
        <v>62</v>
      </c>
      <c r="AB28" s="869"/>
      <c r="AC28" s="869"/>
      <c r="AD28" s="869"/>
      <c r="AE28" s="870"/>
      <c r="AF28" s="871">
        <v>62</v>
      </c>
      <c r="AG28" s="869"/>
      <c r="AH28" s="869"/>
      <c r="AI28" s="869"/>
      <c r="AJ28" s="872"/>
      <c r="AK28" s="873">
        <v>307</v>
      </c>
      <c r="AL28" s="864"/>
      <c r="AM28" s="864"/>
      <c r="AN28" s="864"/>
      <c r="AO28" s="864"/>
      <c r="AP28" s="864" t="s">
        <v>606</v>
      </c>
      <c r="AQ28" s="864"/>
      <c r="AR28" s="864"/>
      <c r="AS28" s="864"/>
      <c r="AT28" s="864"/>
      <c r="AU28" s="864" t="s">
        <v>605</v>
      </c>
      <c r="AV28" s="864"/>
      <c r="AW28" s="864"/>
      <c r="AX28" s="864"/>
      <c r="AY28" s="864"/>
      <c r="AZ28" s="865" t="s">
        <v>606</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408</v>
      </c>
      <c r="C29" s="802"/>
      <c r="D29" s="802"/>
      <c r="E29" s="802"/>
      <c r="F29" s="802"/>
      <c r="G29" s="802"/>
      <c r="H29" s="802"/>
      <c r="I29" s="802"/>
      <c r="J29" s="802"/>
      <c r="K29" s="802"/>
      <c r="L29" s="802"/>
      <c r="M29" s="802"/>
      <c r="N29" s="802"/>
      <c r="O29" s="802"/>
      <c r="P29" s="803"/>
      <c r="Q29" s="804">
        <v>3452</v>
      </c>
      <c r="R29" s="805"/>
      <c r="S29" s="805"/>
      <c r="T29" s="805"/>
      <c r="U29" s="805"/>
      <c r="V29" s="805">
        <v>3398</v>
      </c>
      <c r="W29" s="805"/>
      <c r="X29" s="805"/>
      <c r="Y29" s="805"/>
      <c r="Z29" s="805"/>
      <c r="AA29" s="805">
        <v>54</v>
      </c>
      <c r="AB29" s="805"/>
      <c r="AC29" s="805"/>
      <c r="AD29" s="805"/>
      <c r="AE29" s="806"/>
      <c r="AF29" s="807">
        <v>54</v>
      </c>
      <c r="AG29" s="808"/>
      <c r="AH29" s="808"/>
      <c r="AI29" s="808"/>
      <c r="AJ29" s="809"/>
      <c r="AK29" s="876">
        <v>494</v>
      </c>
      <c r="AL29" s="877"/>
      <c r="AM29" s="877"/>
      <c r="AN29" s="877"/>
      <c r="AO29" s="877"/>
      <c r="AP29" s="877" t="s">
        <v>607</v>
      </c>
      <c r="AQ29" s="877"/>
      <c r="AR29" s="877"/>
      <c r="AS29" s="877"/>
      <c r="AT29" s="877"/>
      <c r="AU29" s="877" t="s">
        <v>607</v>
      </c>
      <c r="AV29" s="877"/>
      <c r="AW29" s="877"/>
      <c r="AX29" s="877"/>
      <c r="AY29" s="877"/>
      <c r="AZ29" s="878" t="s">
        <v>605</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409</v>
      </c>
      <c r="C30" s="802"/>
      <c r="D30" s="802"/>
      <c r="E30" s="802"/>
      <c r="F30" s="802"/>
      <c r="G30" s="802"/>
      <c r="H30" s="802"/>
      <c r="I30" s="802"/>
      <c r="J30" s="802"/>
      <c r="K30" s="802"/>
      <c r="L30" s="802"/>
      <c r="M30" s="802"/>
      <c r="N30" s="802"/>
      <c r="O30" s="802"/>
      <c r="P30" s="803"/>
      <c r="Q30" s="804">
        <v>448</v>
      </c>
      <c r="R30" s="805"/>
      <c r="S30" s="805"/>
      <c r="T30" s="805"/>
      <c r="U30" s="805"/>
      <c r="V30" s="805">
        <v>442</v>
      </c>
      <c r="W30" s="805"/>
      <c r="X30" s="805"/>
      <c r="Y30" s="805"/>
      <c r="Z30" s="805"/>
      <c r="AA30" s="805">
        <v>5</v>
      </c>
      <c r="AB30" s="805"/>
      <c r="AC30" s="805"/>
      <c r="AD30" s="805"/>
      <c r="AE30" s="806"/>
      <c r="AF30" s="807">
        <v>5</v>
      </c>
      <c r="AG30" s="808"/>
      <c r="AH30" s="808"/>
      <c r="AI30" s="808"/>
      <c r="AJ30" s="809"/>
      <c r="AK30" s="876">
        <v>97</v>
      </c>
      <c r="AL30" s="877"/>
      <c r="AM30" s="877"/>
      <c r="AN30" s="877"/>
      <c r="AO30" s="877"/>
      <c r="AP30" s="877" t="s">
        <v>605</v>
      </c>
      <c r="AQ30" s="877"/>
      <c r="AR30" s="877"/>
      <c r="AS30" s="877"/>
      <c r="AT30" s="877"/>
      <c r="AU30" s="877" t="s">
        <v>606</v>
      </c>
      <c r="AV30" s="877"/>
      <c r="AW30" s="877"/>
      <c r="AX30" s="877"/>
      <c r="AY30" s="877"/>
      <c r="AZ30" s="878" t="s">
        <v>605</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410</v>
      </c>
      <c r="C31" s="802"/>
      <c r="D31" s="802"/>
      <c r="E31" s="802"/>
      <c r="F31" s="802"/>
      <c r="G31" s="802"/>
      <c r="H31" s="802"/>
      <c r="I31" s="802"/>
      <c r="J31" s="802"/>
      <c r="K31" s="802"/>
      <c r="L31" s="802"/>
      <c r="M31" s="802"/>
      <c r="N31" s="802"/>
      <c r="O31" s="802"/>
      <c r="P31" s="803"/>
      <c r="Q31" s="804">
        <v>796</v>
      </c>
      <c r="R31" s="805"/>
      <c r="S31" s="805"/>
      <c r="T31" s="805"/>
      <c r="U31" s="805"/>
      <c r="V31" s="805">
        <v>116</v>
      </c>
      <c r="W31" s="805"/>
      <c r="X31" s="805"/>
      <c r="Y31" s="805"/>
      <c r="Z31" s="805"/>
      <c r="AA31" s="805">
        <v>680</v>
      </c>
      <c r="AB31" s="805"/>
      <c r="AC31" s="805"/>
      <c r="AD31" s="805"/>
      <c r="AE31" s="806"/>
      <c r="AF31" s="807">
        <v>680</v>
      </c>
      <c r="AG31" s="808"/>
      <c r="AH31" s="808"/>
      <c r="AI31" s="808"/>
      <c r="AJ31" s="809"/>
      <c r="AK31" s="876">
        <v>4</v>
      </c>
      <c r="AL31" s="877"/>
      <c r="AM31" s="877"/>
      <c r="AN31" s="877"/>
      <c r="AO31" s="877"/>
      <c r="AP31" s="877">
        <v>1483</v>
      </c>
      <c r="AQ31" s="877"/>
      <c r="AR31" s="877"/>
      <c r="AS31" s="877"/>
      <c r="AT31" s="877"/>
      <c r="AU31" s="877" t="s">
        <v>605</v>
      </c>
      <c r="AV31" s="877"/>
      <c r="AW31" s="877"/>
      <c r="AX31" s="877"/>
      <c r="AY31" s="877"/>
      <c r="AZ31" s="878" t="s">
        <v>605</v>
      </c>
      <c r="BA31" s="878"/>
      <c r="BB31" s="878"/>
      <c r="BC31" s="878"/>
      <c r="BD31" s="878"/>
      <c r="BE31" s="874" t="s">
        <v>411</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412</v>
      </c>
      <c r="C32" s="802"/>
      <c r="D32" s="802"/>
      <c r="E32" s="802"/>
      <c r="F32" s="802"/>
      <c r="G32" s="802"/>
      <c r="H32" s="802"/>
      <c r="I32" s="802"/>
      <c r="J32" s="802"/>
      <c r="K32" s="802"/>
      <c r="L32" s="802"/>
      <c r="M32" s="802"/>
      <c r="N32" s="802"/>
      <c r="O32" s="802"/>
      <c r="P32" s="803"/>
      <c r="Q32" s="804">
        <v>300</v>
      </c>
      <c r="R32" s="805"/>
      <c r="S32" s="805"/>
      <c r="T32" s="805"/>
      <c r="U32" s="805"/>
      <c r="V32" s="805">
        <v>144</v>
      </c>
      <c r="W32" s="805"/>
      <c r="X32" s="805"/>
      <c r="Y32" s="805"/>
      <c r="Z32" s="805"/>
      <c r="AA32" s="805">
        <v>157</v>
      </c>
      <c r="AB32" s="805"/>
      <c r="AC32" s="805"/>
      <c r="AD32" s="805"/>
      <c r="AE32" s="806"/>
      <c r="AF32" s="807">
        <v>157</v>
      </c>
      <c r="AG32" s="808"/>
      <c r="AH32" s="808"/>
      <c r="AI32" s="808"/>
      <c r="AJ32" s="809"/>
      <c r="AK32" s="876">
        <v>825</v>
      </c>
      <c r="AL32" s="877"/>
      <c r="AM32" s="877"/>
      <c r="AN32" s="877"/>
      <c r="AO32" s="877"/>
      <c r="AP32" s="877">
        <v>4509</v>
      </c>
      <c r="AQ32" s="877"/>
      <c r="AR32" s="877"/>
      <c r="AS32" s="877"/>
      <c r="AT32" s="877"/>
      <c r="AU32" s="877">
        <v>4509</v>
      </c>
      <c r="AV32" s="877"/>
      <c r="AW32" s="877"/>
      <c r="AX32" s="877"/>
      <c r="AY32" s="877"/>
      <c r="AZ32" s="878" t="s">
        <v>608</v>
      </c>
      <c r="BA32" s="878"/>
      <c r="BB32" s="878"/>
      <c r="BC32" s="878"/>
      <c r="BD32" s="878"/>
      <c r="BE32" s="874" t="s">
        <v>413</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414</v>
      </c>
      <c r="C33" s="802"/>
      <c r="D33" s="802"/>
      <c r="E33" s="802"/>
      <c r="F33" s="802"/>
      <c r="G33" s="802"/>
      <c r="H33" s="802"/>
      <c r="I33" s="802"/>
      <c r="J33" s="802"/>
      <c r="K33" s="802"/>
      <c r="L33" s="802"/>
      <c r="M33" s="802"/>
      <c r="N33" s="802"/>
      <c r="O33" s="802"/>
      <c r="P33" s="803"/>
      <c r="Q33" s="804">
        <v>527</v>
      </c>
      <c r="R33" s="805"/>
      <c r="S33" s="805"/>
      <c r="T33" s="805"/>
      <c r="U33" s="805"/>
      <c r="V33" s="805">
        <v>18</v>
      </c>
      <c r="W33" s="805"/>
      <c r="X33" s="805"/>
      <c r="Y33" s="805"/>
      <c r="Z33" s="805"/>
      <c r="AA33" s="805">
        <v>509</v>
      </c>
      <c r="AB33" s="805"/>
      <c r="AC33" s="805"/>
      <c r="AD33" s="805"/>
      <c r="AE33" s="806"/>
      <c r="AF33" s="807">
        <v>509</v>
      </c>
      <c r="AG33" s="808"/>
      <c r="AH33" s="808"/>
      <c r="AI33" s="808"/>
      <c r="AJ33" s="809"/>
      <c r="AK33" s="876" t="s">
        <v>605</v>
      </c>
      <c r="AL33" s="877"/>
      <c r="AM33" s="877"/>
      <c r="AN33" s="877"/>
      <c r="AO33" s="877"/>
      <c r="AP33" s="877" t="s">
        <v>609</v>
      </c>
      <c r="AQ33" s="877"/>
      <c r="AR33" s="877"/>
      <c r="AS33" s="877"/>
      <c r="AT33" s="877"/>
      <c r="AU33" s="877" t="s">
        <v>605</v>
      </c>
      <c r="AV33" s="877"/>
      <c r="AW33" s="877"/>
      <c r="AX33" s="877"/>
      <c r="AY33" s="877"/>
      <c r="AZ33" s="878" t="s">
        <v>605</v>
      </c>
      <c r="BA33" s="878"/>
      <c r="BB33" s="878"/>
      <c r="BC33" s="878"/>
      <c r="BD33" s="878"/>
      <c r="BE33" s="874" t="s">
        <v>413</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415</v>
      </c>
      <c r="C34" s="802"/>
      <c r="D34" s="802"/>
      <c r="E34" s="802"/>
      <c r="F34" s="802"/>
      <c r="G34" s="802"/>
      <c r="H34" s="802"/>
      <c r="I34" s="802"/>
      <c r="J34" s="802"/>
      <c r="K34" s="802"/>
      <c r="L34" s="802"/>
      <c r="M34" s="802"/>
      <c r="N34" s="802"/>
      <c r="O34" s="802"/>
      <c r="P34" s="803"/>
      <c r="Q34" s="804">
        <v>147</v>
      </c>
      <c r="R34" s="805"/>
      <c r="S34" s="805"/>
      <c r="T34" s="805"/>
      <c r="U34" s="805"/>
      <c r="V34" s="805">
        <v>138</v>
      </c>
      <c r="W34" s="805"/>
      <c r="X34" s="805"/>
      <c r="Y34" s="805"/>
      <c r="Z34" s="805"/>
      <c r="AA34" s="805">
        <v>9</v>
      </c>
      <c r="AB34" s="805"/>
      <c r="AC34" s="805"/>
      <c r="AD34" s="805"/>
      <c r="AE34" s="806"/>
      <c r="AF34" s="807">
        <v>9</v>
      </c>
      <c r="AG34" s="808"/>
      <c r="AH34" s="808"/>
      <c r="AI34" s="808"/>
      <c r="AJ34" s="809"/>
      <c r="AK34" s="876">
        <v>31</v>
      </c>
      <c r="AL34" s="877"/>
      <c r="AM34" s="877"/>
      <c r="AN34" s="877"/>
      <c r="AO34" s="877"/>
      <c r="AP34" s="877">
        <v>713</v>
      </c>
      <c r="AQ34" s="877"/>
      <c r="AR34" s="877"/>
      <c r="AS34" s="877"/>
      <c r="AT34" s="877"/>
      <c r="AU34" s="877" t="s">
        <v>610</v>
      </c>
      <c r="AV34" s="877"/>
      <c r="AW34" s="877"/>
      <c r="AX34" s="877"/>
      <c r="AY34" s="877"/>
      <c r="AZ34" s="878" t="s">
        <v>610</v>
      </c>
      <c r="BA34" s="878"/>
      <c r="BB34" s="878"/>
      <c r="BC34" s="878"/>
      <c r="BD34" s="878"/>
      <c r="BE34" s="874" t="s">
        <v>416</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394</v>
      </c>
      <c r="B63" s="836" t="s">
        <v>418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1476</v>
      </c>
      <c r="AG63" s="888"/>
      <c r="AH63" s="888"/>
      <c r="AI63" s="888"/>
      <c r="AJ63" s="889"/>
      <c r="AK63" s="890"/>
      <c r="AL63" s="885"/>
      <c r="AM63" s="885"/>
      <c r="AN63" s="885"/>
      <c r="AO63" s="885"/>
      <c r="AP63" s="888">
        <v>6705</v>
      </c>
      <c r="AQ63" s="888"/>
      <c r="AR63" s="888"/>
      <c r="AS63" s="888"/>
      <c r="AT63" s="888"/>
      <c r="AU63" s="888">
        <v>4509</v>
      </c>
      <c r="AV63" s="888"/>
      <c r="AW63" s="888"/>
      <c r="AX63" s="888"/>
      <c r="AY63" s="888"/>
      <c r="AZ63" s="892"/>
      <c r="BA63" s="892"/>
      <c r="BB63" s="892"/>
      <c r="BC63" s="892"/>
      <c r="BD63" s="892"/>
      <c r="BE63" s="893"/>
      <c r="BF63" s="893"/>
      <c r="BG63" s="893"/>
      <c r="BH63" s="893"/>
      <c r="BI63" s="894"/>
      <c r="BJ63" s="895" t="s">
        <v>419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421</v>
      </c>
      <c r="B66" s="787"/>
      <c r="C66" s="787"/>
      <c r="D66" s="787"/>
      <c r="E66" s="787"/>
      <c r="F66" s="787"/>
      <c r="G66" s="787"/>
      <c r="H66" s="787"/>
      <c r="I66" s="787"/>
      <c r="J66" s="787"/>
      <c r="K66" s="787"/>
      <c r="L66" s="787"/>
      <c r="M66" s="787"/>
      <c r="N66" s="787"/>
      <c r="O66" s="787"/>
      <c r="P66" s="788"/>
      <c r="Q66" s="763" t="s">
        <v>422</v>
      </c>
      <c r="R66" s="764"/>
      <c r="S66" s="764"/>
      <c r="T66" s="764"/>
      <c r="U66" s="765"/>
      <c r="V66" s="763" t="s">
        <v>423</v>
      </c>
      <c r="W66" s="764"/>
      <c r="X66" s="764"/>
      <c r="Y66" s="764"/>
      <c r="Z66" s="765"/>
      <c r="AA66" s="763" t="s">
        <v>424</v>
      </c>
      <c r="AB66" s="764"/>
      <c r="AC66" s="764"/>
      <c r="AD66" s="764"/>
      <c r="AE66" s="765"/>
      <c r="AF66" s="898" t="s">
        <v>425</v>
      </c>
      <c r="AG66" s="859"/>
      <c r="AH66" s="859"/>
      <c r="AI66" s="859"/>
      <c r="AJ66" s="899"/>
      <c r="AK66" s="763" t="s">
        <v>426</v>
      </c>
      <c r="AL66" s="787"/>
      <c r="AM66" s="787"/>
      <c r="AN66" s="787"/>
      <c r="AO66" s="788"/>
      <c r="AP66" s="763" t="s">
        <v>427</v>
      </c>
      <c r="AQ66" s="764"/>
      <c r="AR66" s="764"/>
      <c r="AS66" s="764"/>
      <c r="AT66" s="765"/>
      <c r="AU66" s="763" t="s">
        <v>428</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611</v>
      </c>
      <c r="C68" s="916"/>
      <c r="D68" s="916"/>
      <c r="E68" s="916"/>
      <c r="F68" s="916"/>
      <c r="G68" s="916"/>
      <c r="H68" s="916"/>
      <c r="I68" s="916"/>
      <c r="J68" s="916"/>
      <c r="K68" s="916"/>
      <c r="L68" s="916"/>
      <c r="M68" s="916"/>
      <c r="N68" s="916"/>
      <c r="O68" s="916"/>
      <c r="P68" s="917"/>
      <c r="Q68" s="918">
        <v>4579</v>
      </c>
      <c r="R68" s="912"/>
      <c r="S68" s="912"/>
      <c r="T68" s="912"/>
      <c r="U68" s="912"/>
      <c r="V68" s="912">
        <v>4211</v>
      </c>
      <c r="W68" s="912"/>
      <c r="X68" s="912"/>
      <c r="Y68" s="912"/>
      <c r="Z68" s="912"/>
      <c r="AA68" s="912">
        <v>368</v>
      </c>
      <c r="AB68" s="912"/>
      <c r="AC68" s="912"/>
      <c r="AD68" s="912"/>
      <c r="AE68" s="912"/>
      <c r="AF68" s="912">
        <v>368</v>
      </c>
      <c r="AG68" s="912"/>
      <c r="AH68" s="912"/>
      <c r="AI68" s="912"/>
      <c r="AJ68" s="912"/>
      <c r="AK68" s="912" t="s">
        <v>612</v>
      </c>
      <c r="AL68" s="912"/>
      <c r="AM68" s="912"/>
      <c r="AN68" s="912"/>
      <c r="AO68" s="912"/>
      <c r="AP68" s="912" t="s">
        <v>605</v>
      </c>
      <c r="AQ68" s="912"/>
      <c r="AR68" s="912"/>
      <c r="AS68" s="912"/>
      <c r="AT68" s="912"/>
      <c r="AU68" s="912" t="s">
        <v>605</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613</v>
      </c>
      <c r="C69" s="920"/>
      <c r="D69" s="920"/>
      <c r="E69" s="920"/>
      <c r="F69" s="920"/>
      <c r="G69" s="920"/>
      <c r="H69" s="920"/>
      <c r="I69" s="920"/>
      <c r="J69" s="920"/>
      <c r="K69" s="920"/>
      <c r="L69" s="920"/>
      <c r="M69" s="920"/>
      <c r="N69" s="920"/>
      <c r="O69" s="920"/>
      <c r="P69" s="921"/>
      <c r="Q69" s="922">
        <v>163</v>
      </c>
      <c r="R69" s="877"/>
      <c r="S69" s="877"/>
      <c r="T69" s="877"/>
      <c r="U69" s="877"/>
      <c r="V69" s="877">
        <v>141</v>
      </c>
      <c r="W69" s="877"/>
      <c r="X69" s="877"/>
      <c r="Y69" s="877"/>
      <c r="Z69" s="877"/>
      <c r="AA69" s="877">
        <v>22</v>
      </c>
      <c r="AB69" s="877"/>
      <c r="AC69" s="877"/>
      <c r="AD69" s="877"/>
      <c r="AE69" s="877"/>
      <c r="AF69" s="877">
        <v>22</v>
      </c>
      <c r="AG69" s="877"/>
      <c r="AH69" s="877"/>
      <c r="AI69" s="877"/>
      <c r="AJ69" s="877"/>
      <c r="AK69" s="877" t="s">
        <v>605</v>
      </c>
      <c r="AL69" s="877"/>
      <c r="AM69" s="877"/>
      <c r="AN69" s="877"/>
      <c r="AO69" s="877"/>
      <c r="AP69" s="877" t="s">
        <v>614</v>
      </c>
      <c r="AQ69" s="877"/>
      <c r="AR69" s="877"/>
      <c r="AS69" s="877"/>
      <c r="AT69" s="877"/>
      <c r="AU69" s="877" t="s">
        <v>615</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616</v>
      </c>
      <c r="C70" s="920"/>
      <c r="D70" s="920"/>
      <c r="E70" s="920"/>
      <c r="F70" s="920"/>
      <c r="G70" s="920"/>
      <c r="H70" s="920"/>
      <c r="I70" s="920"/>
      <c r="J70" s="920"/>
      <c r="K70" s="920"/>
      <c r="L70" s="920"/>
      <c r="M70" s="920"/>
      <c r="N70" s="920"/>
      <c r="O70" s="920"/>
      <c r="P70" s="921"/>
      <c r="Q70" s="922">
        <v>312</v>
      </c>
      <c r="R70" s="877"/>
      <c r="S70" s="877"/>
      <c r="T70" s="877"/>
      <c r="U70" s="877"/>
      <c r="V70" s="877">
        <v>269</v>
      </c>
      <c r="W70" s="877"/>
      <c r="X70" s="877"/>
      <c r="Y70" s="877"/>
      <c r="Z70" s="877"/>
      <c r="AA70" s="877">
        <v>42</v>
      </c>
      <c r="AB70" s="877"/>
      <c r="AC70" s="877"/>
      <c r="AD70" s="877"/>
      <c r="AE70" s="877"/>
      <c r="AF70" s="877">
        <v>42</v>
      </c>
      <c r="AG70" s="877"/>
      <c r="AH70" s="877"/>
      <c r="AI70" s="877"/>
      <c r="AJ70" s="877"/>
      <c r="AK70" s="877" t="s">
        <v>605</v>
      </c>
      <c r="AL70" s="877"/>
      <c r="AM70" s="877"/>
      <c r="AN70" s="877"/>
      <c r="AO70" s="877"/>
      <c r="AP70" s="877">
        <v>23</v>
      </c>
      <c r="AQ70" s="877"/>
      <c r="AR70" s="877"/>
      <c r="AS70" s="877"/>
      <c r="AT70" s="877"/>
      <c r="AU70" s="877">
        <v>5</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617</v>
      </c>
      <c r="C71" s="920"/>
      <c r="D71" s="920"/>
      <c r="E71" s="920"/>
      <c r="F71" s="920"/>
      <c r="G71" s="920"/>
      <c r="H71" s="920"/>
      <c r="I71" s="920"/>
      <c r="J71" s="920"/>
      <c r="K71" s="920"/>
      <c r="L71" s="920"/>
      <c r="M71" s="920"/>
      <c r="N71" s="920"/>
      <c r="O71" s="920"/>
      <c r="P71" s="921"/>
      <c r="Q71" s="922">
        <v>6314</v>
      </c>
      <c r="R71" s="877"/>
      <c r="S71" s="877"/>
      <c r="T71" s="877"/>
      <c r="U71" s="877"/>
      <c r="V71" s="877">
        <v>6246</v>
      </c>
      <c r="W71" s="877"/>
      <c r="X71" s="877"/>
      <c r="Y71" s="877"/>
      <c r="Z71" s="877"/>
      <c r="AA71" s="877">
        <v>68</v>
      </c>
      <c r="AB71" s="877"/>
      <c r="AC71" s="877"/>
      <c r="AD71" s="877"/>
      <c r="AE71" s="877"/>
      <c r="AF71" s="877">
        <v>68</v>
      </c>
      <c r="AG71" s="877"/>
      <c r="AH71" s="877"/>
      <c r="AI71" s="877"/>
      <c r="AJ71" s="877"/>
      <c r="AK71" s="877">
        <v>49</v>
      </c>
      <c r="AL71" s="877"/>
      <c r="AM71" s="877"/>
      <c r="AN71" s="877"/>
      <c r="AO71" s="877"/>
      <c r="AP71" s="877">
        <v>1759</v>
      </c>
      <c r="AQ71" s="877"/>
      <c r="AR71" s="877"/>
      <c r="AS71" s="877"/>
      <c r="AT71" s="877"/>
      <c r="AU71" s="877">
        <v>437</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618</v>
      </c>
      <c r="C72" s="920"/>
      <c r="D72" s="920"/>
      <c r="E72" s="920"/>
      <c r="F72" s="920"/>
      <c r="G72" s="920"/>
      <c r="H72" s="920"/>
      <c r="I72" s="920"/>
      <c r="J72" s="920"/>
      <c r="K72" s="920"/>
      <c r="L72" s="920"/>
      <c r="M72" s="920"/>
      <c r="N72" s="920"/>
      <c r="O72" s="920"/>
      <c r="P72" s="921"/>
      <c r="Q72" s="922">
        <v>1154</v>
      </c>
      <c r="R72" s="877"/>
      <c r="S72" s="877"/>
      <c r="T72" s="877"/>
      <c r="U72" s="877"/>
      <c r="V72" s="877">
        <v>1146</v>
      </c>
      <c r="W72" s="877"/>
      <c r="X72" s="877"/>
      <c r="Y72" s="877"/>
      <c r="Z72" s="877"/>
      <c r="AA72" s="877">
        <v>8</v>
      </c>
      <c r="AB72" s="877"/>
      <c r="AC72" s="877"/>
      <c r="AD72" s="877"/>
      <c r="AE72" s="877"/>
      <c r="AF72" s="877">
        <v>8</v>
      </c>
      <c r="AG72" s="877"/>
      <c r="AH72" s="877"/>
      <c r="AI72" s="877"/>
      <c r="AJ72" s="877"/>
      <c r="AK72" s="877" t="s">
        <v>605</v>
      </c>
      <c r="AL72" s="877"/>
      <c r="AM72" s="877"/>
      <c r="AN72" s="877"/>
      <c r="AO72" s="877"/>
      <c r="AP72" s="877" t="s">
        <v>605</v>
      </c>
      <c r="AQ72" s="877"/>
      <c r="AR72" s="877"/>
      <c r="AS72" s="877"/>
      <c r="AT72" s="877"/>
      <c r="AU72" s="877" t="s">
        <v>619</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620</v>
      </c>
      <c r="C73" s="920"/>
      <c r="D73" s="920"/>
      <c r="E73" s="920"/>
      <c r="F73" s="920"/>
      <c r="G73" s="920"/>
      <c r="H73" s="920"/>
      <c r="I73" s="920"/>
      <c r="J73" s="920"/>
      <c r="K73" s="920"/>
      <c r="L73" s="920"/>
      <c r="M73" s="920"/>
      <c r="N73" s="920"/>
      <c r="O73" s="920"/>
      <c r="P73" s="921"/>
      <c r="Q73" s="922">
        <v>438691</v>
      </c>
      <c r="R73" s="877"/>
      <c r="S73" s="877"/>
      <c r="T73" s="877"/>
      <c r="U73" s="877"/>
      <c r="V73" s="877">
        <v>428211</v>
      </c>
      <c r="W73" s="877"/>
      <c r="X73" s="877"/>
      <c r="Y73" s="877"/>
      <c r="Z73" s="877"/>
      <c r="AA73" s="877">
        <v>10481</v>
      </c>
      <c r="AB73" s="877"/>
      <c r="AC73" s="877"/>
      <c r="AD73" s="877"/>
      <c r="AE73" s="877"/>
      <c r="AF73" s="877">
        <v>10481</v>
      </c>
      <c r="AG73" s="877"/>
      <c r="AH73" s="877"/>
      <c r="AI73" s="877"/>
      <c r="AJ73" s="877"/>
      <c r="AK73" s="877">
        <v>1023</v>
      </c>
      <c r="AL73" s="877"/>
      <c r="AM73" s="877"/>
      <c r="AN73" s="877"/>
      <c r="AO73" s="877"/>
      <c r="AP73" s="877" t="s">
        <v>619</v>
      </c>
      <c r="AQ73" s="877"/>
      <c r="AR73" s="877"/>
      <c r="AS73" s="877"/>
      <c r="AT73" s="877"/>
      <c r="AU73" s="877" t="s">
        <v>605</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621</v>
      </c>
      <c r="C74" s="920"/>
      <c r="D74" s="920"/>
      <c r="E74" s="920"/>
      <c r="F74" s="920"/>
      <c r="G74" s="920"/>
      <c r="H74" s="920"/>
      <c r="I74" s="920"/>
      <c r="J74" s="920"/>
      <c r="K74" s="920"/>
      <c r="L74" s="920"/>
      <c r="M74" s="920"/>
      <c r="N74" s="920"/>
      <c r="O74" s="920"/>
      <c r="P74" s="921"/>
      <c r="Q74" s="922">
        <v>316</v>
      </c>
      <c r="R74" s="877"/>
      <c r="S74" s="877"/>
      <c r="T74" s="877"/>
      <c r="U74" s="877"/>
      <c r="V74" s="877">
        <v>304</v>
      </c>
      <c r="W74" s="877"/>
      <c r="X74" s="877"/>
      <c r="Y74" s="877"/>
      <c r="Z74" s="877"/>
      <c r="AA74" s="877">
        <v>12</v>
      </c>
      <c r="AB74" s="877"/>
      <c r="AC74" s="877"/>
      <c r="AD74" s="877"/>
      <c r="AE74" s="877"/>
      <c r="AF74" s="877">
        <v>12</v>
      </c>
      <c r="AG74" s="877"/>
      <c r="AH74" s="877"/>
      <c r="AI74" s="877"/>
      <c r="AJ74" s="877"/>
      <c r="AK74" s="877">
        <v>6</v>
      </c>
      <c r="AL74" s="877"/>
      <c r="AM74" s="877"/>
      <c r="AN74" s="877"/>
      <c r="AO74" s="877"/>
      <c r="AP74" s="877" t="s">
        <v>605</v>
      </c>
      <c r="AQ74" s="877"/>
      <c r="AR74" s="877"/>
      <c r="AS74" s="877"/>
      <c r="AT74" s="877"/>
      <c r="AU74" s="877" t="s">
        <v>605</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622</v>
      </c>
      <c r="C75" s="920"/>
      <c r="D75" s="920"/>
      <c r="E75" s="920"/>
      <c r="F75" s="920"/>
      <c r="G75" s="920"/>
      <c r="H75" s="920"/>
      <c r="I75" s="920"/>
      <c r="J75" s="920"/>
      <c r="K75" s="920"/>
      <c r="L75" s="920"/>
      <c r="M75" s="920"/>
      <c r="N75" s="920"/>
      <c r="O75" s="920"/>
      <c r="P75" s="921"/>
      <c r="Q75" s="925">
        <v>277</v>
      </c>
      <c r="R75" s="926"/>
      <c r="S75" s="926"/>
      <c r="T75" s="926"/>
      <c r="U75" s="876"/>
      <c r="V75" s="927">
        <v>86</v>
      </c>
      <c r="W75" s="926"/>
      <c r="X75" s="926"/>
      <c r="Y75" s="926"/>
      <c r="Z75" s="876"/>
      <c r="AA75" s="927">
        <v>191</v>
      </c>
      <c r="AB75" s="926"/>
      <c r="AC75" s="926"/>
      <c r="AD75" s="926"/>
      <c r="AE75" s="876"/>
      <c r="AF75" s="927">
        <v>10</v>
      </c>
      <c r="AG75" s="926"/>
      <c r="AH75" s="926"/>
      <c r="AI75" s="926"/>
      <c r="AJ75" s="876"/>
      <c r="AK75" s="927" t="s">
        <v>609</v>
      </c>
      <c r="AL75" s="926"/>
      <c r="AM75" s="926"/>
      <c r="AN75" s="926"/>
      <c r="AO75" s="876"/>
      <c r="AP75" s="927" t="s">
        <v>605</v>
      </c>
      <c r="AQ75" s="926"/>
      <c r="AR75" s="926"/>
      <c r="AS75" s="926"/>
      <c r="AT75" s="876"/>
      <c r="AU75" s="927" t="s">
        <v>605</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394</v>
      </c>
      <c r="B88" s="836" t="s">
        <v>429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11011</v>
      </c>
      <c r="AG88" s="888"/>
      <c r="AH88" s="888"/>
      <c r="AI88" s="888"/>
      <c r="AJ88" s="888"/>
      <c r="AK88" s="885"/>
      <c r="AL88" s="885"/>
      <c r="AM88" s="885"/>
      <c r="AN88" s="885"/>
      <c r="AO88" s="885"/>
      <c r="AP88" s="888">
        <v>1782</v>
      </c>
      <c r="AQ88" s="888"/>
      <c r="AR88" s="888"/>
      <c r="AS88" s="888"/>
      <c r="AT88" s="888"/>
      <c r="AU88" s="888">
        <v>442</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36" t="s">
        <v>430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438</v>
      </c>
      <c r="AB109" s="941"/>
      <c r="AC109" s="941"/>
      <c r="AD109" s="941"/>
      <c r="AE109" s="942"/>
      <c r="AF109" s="940" t="s">
        <v>310</v>
      </c>
      <c r="AG109" s="941"/>
      <c r="AH109" s="941"/>
      <c r="AI109" s="941"/>
      <c r="AJ109" s="942"/>
      <c r="AK109" s="940" t="s">
        <v>309</v>
      </c>
      <c r="AL109" s="941"/>
      <c r="AM109" s="941"/>
      <c r="AN109" s="941"/>
      <c r="AO109" s="942"/>
      <c r="AP109" s="940" t="s">
        <v>439</v>
      </c>
      <c r="AQ109" s="941"/>
      <c r="AR109" s="941"/>
      <c r="AS109" s="941"/>
      <c r="AT109" s="943"/>
      <c r="AU109" s="960" t="s">
        <v>437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438</v>
      </c>
      <c r="BR109" s="941"/>
      <c r="BS109" s="941"/>
      <c r="BT109" s="941"/>
      <c r="BU109" s="942"/>
      <c r="BV109" s="940" t="s">
        <v>310</v>
      </c>
      <c r="BW109" s="941"/>
      <c r="BX109" s="941"/>
      <c r="BY109" s="941"/>
      <c r="BZ109" s="942"/>
      <c r="CA109" s="940" t="s">
        <v>309</v>
      </c>
      <c r="CB109" s="941"/>
      <c r="CC109" s="941"/>
      <c r="CD109" s="941"/>
      <c r="CE109" s="942"/>
      <c r="CF109" s="961" t="s">
        <v>439</v>
      </c>
      <c r="CG109" s="961"/>
      <c r="CH109" s="961"/>
      <c r="CI109" s="961"/>
      <c r="CJ109" s="961"/>
      <c r="CK109" s="940" t="s">
        <v>440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438</v>
      </c>
      <c r="DH109" s="941"/>
      <c r="DI109" s="941"/>
      <c r="DJ109" s="941"/>
      <c r="DK109" s="942"/>
      <c r="DL109" s="940" t="s">
        <v>310</v>
      </c>
      <c r="DM109" s="941"/>
      <c r="DN109" s="941"/>
      <c r="DO109" s="941"/>
      <c r="DP109" s="942"/>
      <c r="DQ109" s="940" t="s">
        <v>309</v>
      </c>
      <c r="DR109" s="941"/>
      <c r="DS109" s="941"/>
      <c r="DT109" s="941"/>
      <c r="DU109" s="942"/>
      <c r="DV109" s="940" t="s">
        <v>439</v>
      </c>
      <c r="DW109" s="941"/>
      <c r="DX109" s="941"/>
      <c r="DY109" s="941"/>
      <c r="DZ109" s="943"/>
    </row>
    <row r="110" spans="1:131" s="247" customFormat="1" ht="26.25" customHeight="1" x14ac:dyDescent="0.15">
      <c r="A110" s="944" t="s">
        <v>441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1384950</v>
      </c>
      <c r="AB110" s="948"/>
      <c r="AC110" s="948"/>
      <c r="AD110" s="948"/>
      <c r="AE110" s="949"/>
      <c r="AF110" s="950">
        <v>1468693</v>
      </c>
      <c r="AG110" s="948"/>
      <c r="AH110" s="948"/>
      <c r="AI110" s="948"/>
      <c r="AJ110" s="949"/>
      <c r="AK110" s="950">
        <v>1611951</v>
      </c>
      <c r="AL110" s="948"/>
      <c r="AM110" s="948"/>
      <c r="AN110" s="948"/>
      <c r="AO110" s="949"/>
      <c r="AP110" s="951">
        <v>19.3</v>
      </c>
      <c r="AQ110" s="952"/>
      <c r="AR110" s="952"/>
      <c r="AS110" s="952"/>
      <c r="AT110" s="953"/>
      <c r="AU110" s="954" t="s">
        <v>73</v>
      </c>
      <c r="AV110" s="955"/>
      <c r="AW110" s="955"/>
      <c r="AX110" s="955"/>
      <c r="AY110" s="955"/>
      <c r="AZ110" s="996" t="s">
        <v>442</v>
      </c>
      <c r="BA110" s="945"/>
      <c r="BB110" s="945"/>
      <c r="BC110" s="945"/>
      <c r="BD110" s="945"/>
      <c r="BE110" s="945"/>
      <c r="BF110" s="945"/>
      <c r="BG110" s="945"/>
      <c r="BH110" s="945"/>
      <c r="BI110" s="945"/>
      <c r="BJ110" s="945"/>
      <c r="BK110" s="945"/>
      <c r="BL110" s="945"/>
      <c r="BM110" s="945"/>
      <c r="BN110" s="945"/>
      <c r="BO110" s="945"/>
      <c r="BP110" s="946"/>
      <c r="BQ110" s="982">
        <v>14465266</v>
      </c>
      <c r="BR110" s="983"/>
      <c r="BS110" s="983"/>
      <c r="BT110" s="983"/>
      <c r="BU110" s="983"/>
      <c r="BV110" s="983">
        <v>17425286</v>
      </c>
      <c r="BW110" s="983"/>
      <c r="BX110" s="983"/>
      <c r="BY110" s="983"/>
      <c r="BZ110" s="983"/>
      <c r="CA110" s="983">
        <v>18016363</v>
      </c>
      <c r="CB110" s="983"/>
      <c r="CC110" s="983"/>
      <c r="CD110" s="983"/>
      <c r="CE110" s="983"/>
      <c r="CF110" s="997">
        <v>215.4</v>
      </c>
      <c r="CG110" s="998"/>
      <c r="CH110" s="998"/>
      <c r="CI110" s="998"/>
      <c r="CJ110" s="998"/>
      <c r="CK110" s="999" t="s">
        <v>443</v>
      </c>
      <c r="CL110" s="1000"/>
      <c r="CM110" s="979" t="s">
        <v>444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445</v>
      </c>
      <c r="DH110" s="983"/>
      <c r="DI110" s="983"/>
      <c r="DJ110" s="983"/>
      <c r="DK110" s="983"/>
      <c r="DL110" s="983" t="s">
        <v>174</v>
      </c>
      <c r="DM110" s="983"/>
      <c r="DN110" s="983"/>
      <c r="DO110" s="983"/>
      <c r="DP110" s="983"/>
      <c r="DQ110" s="983" t="s">
        <v>174</v>
      </c>
      <c r="DR110" s="983"/>
      <c r="DS110" s="983"/>
      <c r="DT110" s="983"/>
      <c r="DU110" s="983"/>
      <c r="DV110" s="984" t="s">
        <v>396</v>
      </c>
      <c r="DW110" s="984"/>
      <c r="DX110" s="984"/>
      <c r="DY110" s="984"/>
      <c r="DZ110" s="985"/>
    </row>
    <row r="111" spans="1:131" s="247" customFormat="1" ht="26.25" customHeight="1" x14ac:dyDescent="0.15">
      <c r="A111" s="986" t="s">
        <v>446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447</v>
      </c>
      <c r="AB111" s="990"/>
      <c r="AC111" s="990"/>
      <c r="AD111" s="990"/>
      <c r="AE111" s="991"/>
      <c r="AF111" s="992" t="s">
        <v>419</v>
      </c>
      <c r="AG111" s="990"/>
      <c r="AH111" s="990"/>
      <c r="AI111" s="990"/>
      <c r="AJ111" s="991"/>
      <c r="AK111" s="992" t="s">
        <v>445</v>
      </c>
      <c r="AL111" s="990"/>
      <c r="AM111" s="990"/>
      <c r="AN111" s="990"/>
      <c r="AO111" s="991"/>
      <c r="AP111" s="993" t="s">
        <v>174</v>
      </c>
      <c r="AQ111" s="994"/>
      <c r="AR111" s="994"/>
      <c r="AS111" s="994"/>
      <c r="AT111" s="995"/>
      <c r="AU111" s="956"/>
      <c r="AV111" s="957"/>
      <c r="AW111" s="957"/>
      <c r="AX111" s="957"/>
      <c r="AY111" s="957"/>
      <c r="AZ111" s="1005" t="s">
        <v>448</v>
      </c>
      <c r="BA111" s="1006"/>
      <c r="BB111" s="1006"/>
      <c r="BC111" s="1006"/>
      <c r="BD111" s="1006"/>
      <c r="BE111" s="1006"/>
      <c r="BF111" s="1006"/>
      <c r="BG111" s="1006"/>
      <c r="BH111" s="1006"/>
      <c r="BI111" s="1006"/>
      <c r="BJ111" s="1006"/>
      <c r="BK111" s="1006"/>
      <c r="BL111" s="1006"/>
      <c r="BM111" s="1006"/>
      <c r="BN111" s="1006"/>
      <c r="BO111" s="1006"/>
      <c r="BP111" s="1007"/>
      <c r="BQ111" s="975">
        <v>5250</v>
      </c>
      <c r="BR111" s="976"/>
      <c r="BS111" s="976"/>
      <c r="BT111" s="976"/>
      <c r="BU111" s="976"/>
      <c r="BV111" s="976">
        <v>3900</v>
      </c>
      <c r="BW111" s="976"/>
      <c r="BX111" s="976"/>
      <c r="BY111" s="976"/>
      <c r="BZ111" s="976"/>
      <c r="CA111" s="976">
        <v>3900</v>
      </c>
      <c r="CB111" s="976"/>
      <c r="CC111" s="976"/>
      <c r="CD111" s="976"/>
      <c r="CE111" s="976"/>
      <c r="CF111" s="970">
        <v>0</v>
      </c>
      <c r="CG111" s="971"/>
      <c r="CH111" s="971"/>
      <c r="CI111" s="971"/>
      <c r="CJ111" s="971"/>
      <c r="CK111" s="1001"/>
      <c r="CL111" s="1002"/>
      <c r="CM111" s="972" t="s">
        <v>449</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396</v>
      </c>
      <c r="DH111" s="976"/>
      <c r="DI111" s="976"/>
      <c r="DJ111" s="976"/>
      <c r="DK111" s="976"/>
      <c r="DL111" s="976" t="s">
        <v>396</v>
      </c>
      <c r="DM111" s="976"/>
      <c r="DN111" s="976"/>
      <c r="DO111" s="976"/>
      <c r="DP111" s="976"/>
      <c r="DQ111" s="976" t="s">
        <v>450</v>
      </c>
      <c r="DR111" s="976"/>
      <c r="DS111" s="976"/>
      <c r="DT111" s="976"/>
      <c r="DU111" s="976"/>
      <c r="DV111" s="977" t="s">
        <v>396</v>
      </c>
      <c r="DW111" s="977"/>
      <c r="DX111" s="977"/>
      <c r="DY111" s="977"/>
      <c r="DZ111" s="978"/>
    </row>
    <row r="112" spans="1:131" s="247" customFormat="1" ht="26.25" customHeight="1" x14ac:dyDescent="0.15">
      <c r="A112" s="1008" t="s">
        <v>451</v>
      </c>
      <c r="B112" s="1009"/>
      <c r="C112" s="1006" t="s">
        <v>452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419</v>
      </c>
      <c r="AB112" s="1015"/>
      <c r="AC112" s="1015"/>
      <c r="AD112" s="1015"/>
      <c r="AE112" s="1016"/>
      <c r="AF112" s="1017" t="s">
        <v>396</v>
      </c>
      <c r="AG112" s="1015"/>
      <c r="AH112" s="1015"/>
      <c r="AI112" s="1015"/>
      <c r="AJ112" s="1016"/>
      <c r="AK112" s="1017" t="s">
        <v>396</v>
      </c>
      <c r="AL112" s="1015"/>
      <c r="AM112" s="1015"/>
      <c r="AN112" s="1015"/>
      <c r="AO112" s="1016"/>
      <c r="AP112" s="1018" t="s">
        <v>174</v>
      </c>
      <c r="AQ112" s="1019"/>
      <c r="AR112" s="1019"/>
      <c r="AS112" s="1019"/>
      <c r="AT112" s="1020"/>
      <c r="AU112" s="956"/>
      <c r="AV112" s="957"/>
      <c r="AW112" s="957"/>
      <c r="AX112" s="957"/>
      <c r="AY112" s="957"/>
      <c r="AZ112" s="1005" t="s">
        <v>453</v>
      </c>
      <c r="BA112" s="1006"/>
      <c r="BB112" s="1006"/>
      <c r="BC112" s="1006"/>
      <c r="BD112" s="1006"/>
      <c r="BE112" s="1006"/>
      <c r="BF112" s="1006"/>
      <c r="BG112" s="1006"/>
      <c r="BH112" s="1006"/>
      <c r="BI112" s="1006"/>
      <c r="BJ112" s="1006"/>
      <c r="BK112" s="1006"/>
      <c r="BL112" s="1006"/>
      <c r="BM112" s="1006"/>
      <c r="BN112" s="1006"/>
      <c r="BO112" s="1006"/>
      <c r="BP112" s="1007"/>
      <c r="BQ112" s="975">
        <v>5101239</v>
      </c>
      <c r="BR112" s="976"/>
      <c r="BS112" s="976"/>
      <c r="BT112" s="976"/>
      <c r="BU112" s="976"/>
      <c r="BV112" s="976">
        <v>5058028</v>
      </c>
      <c r="BW112" s="976"/>
      <c r="BX112" s="976"/>
      <c r="BY112" s="976"/>
      <c r="BZ112" s="976"/>
      <c r="CA112" s="976">
        <v>4944375</v>
      </c>
      <c r="CB112" s="976"/>
      <c r="CC112" s="976"/>
      <c r="CD112" s="976"/>
      <c r="CE112" s="976"/>
      <c r="CF112" s="970">
        <v>59.1</v>
      </c>
      <c r="CG112" s="971"/>
      <c r="CH112" s="971"/>
      <c r="CI112" s="971"/>
      <c r="CJ112" s="971"/>
      <c r="CK112" s="1001"/>
      <c r="CL112" s="1002"/>
      <c r="CM112" s="972" t="s">
        <v>454</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447</v>
      </c>
      <c r="DH112" s="976"/>
      <c r="DI112" s="976"/>
      <c r="DJ112" s="976"/>
      <c r="DK112" s="976"/>
      <c r="DL112" s="976" t="s">
        <v>396</v>
      </c>
      <c r="DM112" s="976"/>
      <c r="DN112" s="976"/>
      <c r="DO112" s="976"/>
      <c r="DP112" s="976"/>
      <c r="DQ112" s="976" t="s">
        <v>396</v>
      </c>
      <c r="DR112" s="976"/>
      <c r="DS112" s="976"/>
      <c r="DT112" s="976"/>
      <c r="DU112" s="976"/>
      <c r="DV112" s="977" t="s">
        <v>396</v>
      </c>
      <c r="DW112" s="977"/>
      <c r="DX112" s="977"/>
      <c r="DY112" s="977"/>
      <c r="DZ112" s="978"/>
    </row>
    <row r="113" spans="1:130" s="247" customFormat="1" ht="26.25" customHeight="1" x14ac:dyDescent="0.15">
      <c r="A113" s="1010"/>
      <c r="B113" s="1011"/>
      <c r="C113" s="1006" t="s">
        <v>455</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623689</v>
      </c>
      <c r="AB113" s="990"/>
      <c r="AC113" s="990"/>
      <c r="AD113" s="990"/>
      <c r="AE113" s="991"/>
      <c r="AF113" s="992">
        <v>578961</v>
      </c>
      <c r="AG113" s="990"/>
      <c r="AH113" s="990"/>
      <c r="AI113" s="990"/>
      <c r="AJ113" s="991"/>
      <c r="AK113" s="992">
        <v>566556</v>
      </c>
      <c r="AL113" s="990"/>
      <c r="AM113" s="990"/>
      <c r="AN113" s="990"/>
      <c r="AO113" s="991"/>
      <c r="AP113" s="993">
        <v>6.8</v>
      </c>
      <c r="AQ113" s="994"/>
      <c r="AR113" s="994"/>
      <c r="AS113" s="994"/>
      <c r="AT113" s="995"/>
      <c r="AU113" s="956"/>
      <c r="AV113" s="957"/>
      <c r="AW113" s="957"/>
      <c r="AX113" s="957"/>
      <c r="AY113" s="957"/>
      <c r="AZ113" s="1005" t="s">
        <v>456</v>
      </c>
      <c r="BA113" s="1006"/>
      <c r="BB113" s="1006"/>
      <c r="BC113" s="1006"/>
      <c r="BD113" s="1006"/>
      <c r="BE113" s="1006"/>
      <c r="BF113" s="1006"/>
      <c r="BG113" s="1006"/>
      <c r="BH113" s="1006"/>
      <c r="BI113" s="1006"/>
      <c r="BJ113" s="1006"/>
      <c r="BK113" s="1006"/>
      <c r="BL113" s="1006"/>
      <c r="BM113" s="1006"/>
      <c r="BN113" s="1006"/>
      <c r="BO113" s="1006"/>
      <c r="BP113" s="1007"/>
      <c r="BQ113" s="975">
        <v>511879</v>
      </c>
      <c r="BR113" s="976"/>
      <c r="BS113" s="976"/>
      <c r="BT113" s="976"/>
      <c r="BU113" s="976"/>
      <c r="BV113" s="976">
        <v>472475</v>
      </c>
      <c r="BW113" s="976"/>
      <c r="BX113" s="976"/>
      <c r="BY113" s="976"/>
      <c r="BZ113" s="976"/>
      <c r="CA113" s="976">
        <v>441226</v>
      </c>
      <c r="CB113" s="976"/>
      <c r="CC113" s="976"/>
      <c r="CD113" s="976"/>
      <c r="CE113" s="976"/>
      <c r="CF113" s="970">
        <v>5.3</v>
      </c>
      <c r="CG113" s="971"/>
      <c r="CH113" s="971"/>
      <c r="CI113" s="971"/>
      <c r="CJ113" s="971"/>
      <c r="CK113" s="1001"/>
      <c r="CL113" s="1002"/>
      <c r="CM113" s="972" t="s">
        <v>457</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450</v>
      </c>
      <c r="DH113" s="1015"/>
      <c r="DI113" s="1015"/>
      <c r="DJ113" s="1015"/>
      <c r="DK113" s="1016"/>
      <c r="DL113" s="1017" t="s">
        <v>419</v>
      </c>
      <c r="DM113" s="1015"/>
      <c r="DN113" s="1015"/>
      <c r="DO113" s="1015"/>
      <c r="DP113" s="1016"/>
      <c r="DQ113" s="1017" t="s">
        <v>396</v>
      </c>
      <c r="DR113" s="1015"/>
      <c r="DS113" s="1015"/>
      <c r="DT113" s="1015"/>
      <c r="DU113" s="1016"/>
      <c r="DV113" s="1018" t="s">
        <v>174</v>
      </c>
      <c r="DW113" s="1019"/>
      <c r="DX113" s="1019"/>
      <c r="DY113" s="1019"/>
      <c r="DZ113" s="1020"/>
    </row>
    <row r="114" spans="1:130" s="247" customFormat="1" ht="26.25" customHeight="1" x14ac:dyDescent="0.15">
      <c r="A114" s="1010"/>
      <c r="B114" s="1011"/>
      <c r="C114" s="1006" t="s">
        <v>458</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12364</v>
      </c>
      <c r="AB114" s="1015"/>
      <c r="AC114" s="1015"/>
      <c r="AD114" s="1015"/>
      <c r="AE114" s="1016"/>
      <c r="AF114" s="1017">
        <v>17239</v>
      </c>
      <c r="AG114" s="1015"/>
      <c r="AH114" s="1015"/>
      <c r="AI114" s="1015"/>
      <c r="AJ114" s="1016"/>
      <c r="AK114" s="1017">
        <v>18749</v>
      </c>
      <c r="AL114" s="1015"/>
      <c r="AM114" s="1015"/>
      <c r="AN114" s="1015"/>
      <c r="AO114" s="1016"/>
      <c r="AP114" s="1018">
        <v>0.2</v>
      </c>
      <c r="AQ114" s="1019"/>
      <c r="AR114" s="1019"/>
      <c r="AS114" s="1019"/>
      <c r="AT114" s="1020"/>
      <c r="AU114" s="956"/>
      <c r="AV114" s="957"/>
      <c r="AW114" s="957"/>
      <c r="AX114" s="957"/>
      <c r="AY114" s="957"/>
      <c r="AZ114" s="1005" t="s">
        <v>459</v>
      </c>
      <c r="BA114" s="1006"/>
      <c r="BB114" s="1006"/>
      <c r="BC114" s="1006"/>
      <c r="BD114" s="1006"/>
      <c r="BE114" s="1006"/>
      <c r="BF114" s="1006"/>
      <c r="BG114" s="1006"/>
      <c r="BH114" s="1006"/>
      <c r="BI114" s="1006"/>
      <c r="BJ114" s="1006"/>
      <c r="BK114" s="1006"/>
      <c r="BL114" s="1006"/>
      <c r="BM114" s="1006"/>
      <c r="BN114" s="1006"/>
      <c r="BO114" s="1006"/>
      <c r="BP114" s="1007"/>
      <c r="BQ114" s="975">
        <v>3268624</v>
      </c>
      <c r="BR114" s="976"/>
      <c r="BS114" s="976"/>
      <c r="BT114" s="976"/>
      <c r="BU114" s="976"/>
      <c r="BV114" s="976">
        <v>3138470</v>
      </c>
      <c r="BW114" s="976"/>
      <c r="BX114" s="976"/>
      <c r="BY114" s="976"/>
      <c r="BZ114" s="976"/>
      <c r="CA114" s="976">
        <v>3389747</v>
      </c>
      <c r="CB114" s="976"/>
      <c r="CC114" s="976"/>
      <c r="CD114" s="976"/>
      <c r="CE114" s="976"/>
      <c r="CF114" s="970">
        <v>40.5</v>
      </c>
      <c r="CG114" s="971"/>
      <c r="CH114" s="971"/>
      <c r="CI114" s="971"/>
      <c r="CJ114" s="971"/>
      <c r="CK114" s="1001"/>
      <c r="CL114" s="1002"/>
      <c r="CM114" s="972" t="s">
        <v>460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419</v>
      </c>
      <c r="DH114" s="1015"/>
      <c r="DI114" s="1015"/>
      <c r="DJ114" s="1015"/>
      <c r="DK114" s="1016"/>
      <c r="DL114" s="1017" t="s">
        <v>447</v>
      </c>
      <c r="DM114" s="1015"/>
      <c r="DN114" s="1015"/>
      <c r="DO114" s="1015"/>
      <c r="DP114" s="1016"/>
      <c r="DQ114" s="1017" t="s">
        <v>450</v>
      </c>
      <c r="DR114" s="1015"/>
      <c r="DS114" s="1015"/>
      <c r="DT114" s="1015"/>
      <c r="DU114" s="1016"/>
      <c r="DV114" s="1018" t="s">
        <v>450</v>
      </c>
      <c r="DW114" s="1019"/>
      <c r="DX114" s="1019"/>
      <c r="DY114" s="1019"/>
      <c r="DZ114" s="1020"/>
    </row>
    <row r="115" spans="1:130" s="247" customFormat="1" ht="26.25" customHeight="1" x14ac:dyDescent="0.15">
      <c r="A115" s="1010"/>
      <c r="B115" s="1011"/>
      <c r="C115" s="1006" t="s">
        <v>461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1375</v>
      </c>
      <c r="AB115" s="990"/>
      <c r="AC115" s="990"/>
      <c r="AD115" s="990"/>
      <c r="AE115" s="991"/>
      <c r="AF115" s="992">
        <v>1350</v>
      </c>
      <c r="AG115" s="990"/>
      <c r="AH115" s="990"/>
      <c r="AI115" s="990"/>
      <c r="AJ115" s="991"/>
      <c r="AK115" s="992">
        <v>1325</v>
      </c>
      <c r="AL115" s="990"/>
      <c r="AM115" s="990"/>
      <c r="AN115" s="990"/>
      <c r="AO115" s="991"/>
      <c r="AP115" s="993">
        <v>0</v>
      </c>
      <c r="AQ115" s="994"/>
      <c r="AR115" s="994"/>
      <c r="AS115" s="994"/>
      <c r="AT115" s="995"/>
      <c r="AU115" s="956"/>
      <c r="AV115" s="957"/>
      <c r="AW115" s="957"/>
      <c r="AX115" s="957"/>
      <c r="AY115" s="957"/>
      <c r="AZ115" s="1005" t="s">
        <v>462</v>
      </c>
      <c r="BA115" s="1006"/>
      <c r="BB115" s="1006"/>
      <c r="BC115" s="1006"/>
      <c r="BD115" s="1006"/>
      <c r="BE115" s="1006"/>
      <c r="BF115" s="1006"/>
      <c r="BG115" s="1006"/>
      <c r="BH115" s="1006"/>
      <c r="BI115" s="1006"/>
      <c r="BJ115" s="1006"/>
      <c r="BK115" s="1006"/>
      <c r="BL115" s="1006"/>
      <c r="BM115" s="1006"/>
      <c r="BN115" s="1006"/>
      <c r="BO115" s="1006"/>
      <c r="BP115" s="1007"/>
      <c r="BQ115" s="975" t="s">
        <v>396</v>
      </c>
      <c r="BR115" s="976"/>
      <c r="BS115" s="976"/>
      <c r="BT115" s="976"/>
      <c r="BU115" s="976"/>
      <c r="BV115" s="976" t="s">
        <v>450</v>
      </c>
      <c r="BW115" s="976"/>
      <c r="BX115" s="976"/>
      <c r="BY115" s="976"/>
      <c r="BZ115" s="976"/>
      <c r="CA115" s="976" t="s">
        <v>450</v>
      </c>
      <c r="CB115" s="976"/>
      <c r="CC115" s="976"/>
      <c r="CD115" s="976"/>
      <c r="CE115" s="976"/>
      <c r="CF115" s="970" t="s">
        <v>419</v>
      </c>
      <c r="CG115" s="971"/>
      <c r="CH115" s="971"/>
      <c r="CI115" s="971"/>
      <c r="CJ115" s="971"/>
      <c r="CK115" s="1001"/>
      <c r="CL115" s="1002"/>
      <c r="CM115" s="1005" t="s">
        <v>463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174</v>
      </c>
      <c r="DH115" s="1015"/>
      <c r="DI115" s="1015"/>
      <c r="DJ115" s="1015"/>
      <c r="DK115" s="1016"/>
      <c r="DL115" s="1017" t="s">
        <v>396</v>
      </c>
      <c r="DM115" s="1015"/>
      <c r="DN115" s="1015"/>
      <c r="DO115" s="1015"/>
      <c r="DP115" s="1016"/>
      <c r="DQ115" s="1017" t="s">
        <v>396</v>
      </c>
      <c r="DR115" s="1015"/>
      <c r="DS115" s="1015"/>
      <c r="DT115" s="1015"/>
      <c r="DU115" s="1016"/>
      <c r="DV115" s="1018" t="s">
        <v>450</v>
      </c>
      <c r="DW115" s="1019"/>
      <c r="DX115" s="1019"/>
      <c r="DY115" s="1019"/>
      <c r="DZ115" s="1020"/>
    </row>
    <row r="116" spans="1:130" s="247" customFormat="1" ht="26.25" customHeight="1" x14ac:dyDescent="0.15">
      <c r="A116" s="1012"/>
      <c r="B116" s="1013"/>
      <c r="C116" s="1021" t="s">
        <v>464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174</v>
      </c>
      <c r="AB116" s="1015"/>
      <c r="AC116" s="1015"/>
      <c r="AD116" s="1015"/>
      <c r="AE116" s="1016"/>
      <c r="AF116" s="1017" t="s">
        <v>396</v>
      </c>
      <c r="AG116" s="1015"/>
      <c r="AH116" s="1015"/>
      <c r="AI116" s="1015"/>
      <c r="AJ116" s="1016"/>
      <c r="AK116" s="1017" t="s">
        <v>419</v>
      </c>
      <c r="AL116" s="1015"/>
      <c r="AM116" s="1015"/>
      <c r="AN116" s="1015"/>
      <c r="AO116" s="1016"/>
      <c r="AP116" s="1018" t="s">
        <v>450</v>
      </c>
      <c r="AQ116" s="1019"/>
      <c r="AR116" s="1019"/>
      <c r="AS116" s="1019"/>
      <c r="AT116" s="1020"/>
      <c r="AU116" s="956"/>
      <c r="AV116" s="957"/>
      <c r="AW116" s="957"/>
      <c r="AX116" s="957"/>
      <c r="AY116" s="957"/>
      <c r="AZ116" s="1023" t="s">
        <v>465</v>
      </c>
      <c r="BA116" s="1024"/>
      <c r="BB116" s="1024"/>
      <c r="BC116" s="1024"/>
      <c r="BD116" s="1024"/>
      <c r="BE116" s="1024"/>
      <c r="BF116" s="1024"/>
      <c r="BG116" s="1024"/>
      <c r="BH116" s="1024"/>
      <c r="BI116" s="1024"/>
      <c r="BJ116" s="1024"/>
      <c r="BK116" s="1024"/>
      <c r="BL116" s="1024"/>
      <c r="BM116" s="1024"/>
      <c r="BN116" s="1024"/>
      <c r="BO116" s="1024"/>
      <c r="BP116" s="1025"/>
      <c r="BQ116" s="975" t="s">
        <v>174</v>
      </c>
      <c r="BR116" s="976"/>
      <c r="BS116" s="976"/>
      <c r="BT116" s="976"/>
      <c r="BU116" s="976"/>
      <c r="BV116" s="976" t="s">
        <v>174</v>
      </c>
      <c r="BW116" s="976"/>
      <c r="BX116" s="976"/>
      <c r="BY116" s="976"/>
      <c r="BZ116" s="976"/>
      <c r="CA116" s="976" t="s">
        <v>174</v>
      </c>
      <c r="CB116" s="976"/>
      <c r="CC116" s="976"/>
      <c r="CD116" s="976"/>
      <c r="CE116" s="976"/>
      <c r="CF116" s="970" t="s">
        <v>419</v>
      </c>
      <c r="CG116" s="971"/>
      <c r="CH116" s="971"/>
      <c r="CI116" s="971"/>
      <c r="CJ116" s="971"/>
      <c r="CK116" s="1001"/>
      <c r="CL116" s="1002"/>
      <c r="CM116" s="972" t="s">
        <v>466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5250</v>
      </c>
      <c r="DH116" s="1015"/>
      <c r="DI116" s="1015"/>
      <c r="DJ116" s="1015"/>
      <c r="DK116" s="1016"/>
      <c r="DL116" s="1017">
        <v>3900</v>
      </c>
      <c r="DM116" s="1015"/>
      <c r="DN116" s="1015"/>
      <c r="DO116" s="1015"/>
      <c r="DP116" s="1016"/>
      <c r="DQ116" s="1017">
        <v>3900</v>
      </c>
      <c r="DR116" s="1015"/>
      <c r="DS116" s="1015"/>
      <c r="DT116" s="1015"/>
      <c r="DU116" s="1016"/>
      <c r="DV116" s="1018">
        <v>0</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467</v>
      </c>
      <c r="Z117" s="942"/>
      <c r="AA117" s="1032">
        <v>2022378</v>
      </c>
      <c r="AB117" s="1033"/>
      <c r="AC117" s="1033"/>
      <c r="AD117" s="1033"/>
      <c r="AE117" s="1034"/>
      <c r="AF117" s="1035">
        <v>2066243</v>
      </c>
      <c r="AG117" s="1033"/>
      <c r="AH117" s="1033"/>
      <c r="AI117" s="1033"/>
      <c r="AJ117" s="1034"/>
      <c r="AK117" s="1035">
        <v>2198581</v>
      </c>
      <c r="AL117" s="1033"/>
      <c r="AM117" s="1033"/>
      <c r="AN117" s="1033"/>
      <c r="AO117" s="1034"/>
      <c r="AP117" s="1036"/>
      <c r="AQ117" s="1037"/>
      <c r="AR117" s="1037"/>
      <c r="AS117" s="1037"/>
      <c r="AT117" s="1038"/>
      <c r="AU117" s="956"/>
      <c r="AV117" s="957"/>
      <c r="AW117" s="957"/>
      <c r="AX117" s="957"/>
      <c r="AY117" s="957"/>
      <c r="AZ117" s="1023" t="s">
        <v>468</v>
      </c>
      <c r="BA117" s="1024"/>
      <c r="BB117" s="1024"/>
      <c r="BC117" s="1024"/>
      <c r="BD117" s="1024"/>
      <c r="BE117" s="1024"/>
      <c r="BF117" s="1024"/>
      <c r="BG117" s="1024"/>
      <c r="BH117" s="1024"/>
      <c r="BI117" s="1024"/>
      <c r="BJ117" s="1024"/>
      <c r="BK117" s="1024"/>
      <c r="BL117" s="1024"/>
      <c r="BM117" s="1024"/>
      <c r="BN117" s="1024"/>
      <c r="BO117" s="1024"/>
      <c r="BP117" s="1025"/>
      <c r="BQ117" s="975" t="s">
        <v>419</v>
      </c>
      <c r="BR117" s="976"/>
      <c r="BS117" s="976"/>
      <c r="BT117" s="976"/>
      <c r="BU117" s="976"/>
      <c r="BV117" s="976" t="s">
        <v>419</v>
      </c>
      <c r="BW117" s="976"/>
      <c r="BX117" s="976"/>
      <c r="BY117" s="976"/>
      <c r="BZ117" s="976"/>
      <c r="CA117" s="976" t="s">
        <v>419</v>
      </c>
      <c r="CB117" s="976"/>
      <c r="CC117" s="976"/>
      <c r="CD117" s="976"/>
      <c r="CE117" s="976"/>
      <c r="CF117" s="970" t="s">
        <v>419</v>
      </c>
      <c r="CG117" s="971"/>
      <c r="CH117" s="971"/>
      <c r="CI117" s="971"/>
      <c r="CJ117" s="971"/>
      <c r="CK117" s="1001"/>
      <c r="CL117" s="1002"/>
      <c r="CM117" s="972" t="s">
        <v>469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419</v>
      </c>
      <c r="DH117" s="1015"/>
      <c r="DI117" s="1015"/>
      <c r="DJ117" s="1015"/>
      <c r="DK117" s="1016"/>
      <c r="DL117" s="1017" t="s">
        <v>174</v>
      </c>
      <c r="DM117" s="1015"/>
      <c r="DN117" s="1015"/>
      <c r="DO117" s="1015"/>
      <c r="DP117" s="1016"/>
      <c r="DQ117" s="1017" t="s">
        <v>419</v>
      </c>
      <c r="DR117" s="1015"/>
      <c r="DS117" s="1015"/>
      <c r="DT117" s="1015"/>
      <c r="DU117" s="1016"/>
      <c r="DV117" s="1018" t="s">
        <v>174</v>
      </c>
      <c r="DW117" s="1019"/>
      <c r="DX117" s="1019"/>
      <c r="DY117" s="1019"/>
      <c r="DZ117" s="1020"/>
    </row>
    <row r="118" spans="1:130" s="247" customFormat="1" ht="26.25" customHeight="1" x14ac:dyDescent="0.15">
      <c r="A118" s="960" t="s">
        <v>440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438</v>
      </c>
      <c r="AB118" s="941"/>
      <c r="AC118" s="941"/>
      <c r="AD118" s="941"/>
      <c r="AE118" s="942"/>
      <c r="AF118" s="940" t="s">
        <v>310</v>
      </c>
      <c r="AG118" s="941"/>
      <c r="AH118" s="941"/>
      <c r="AI118" s="941"/>
      <c r="AJ118" s="942"/>
      <c r="AK118" s="940" t="s">
        <v>309</v>
      </c>
      <c r="AL118" s="941"/>
      <c r="AM118" s="941"/>
      <c r="AN118" s="941"/>
      <c r="AO118" s="942"/>
      <c r="AP118" s="1027" t="s">
        <v>439</v>
      </c>
      <c r="AQ118" s="1028"/>
      <c r="AR118" s="1028"/>
      <c r="AS118" s="1028"/>
      <c r="AT118" s="1029"/>
      <c r="AU118" s="956"/>
      <c r="AV118" s="957"/>
      <c r="AW118" s="957"/>
      <c r="AX118" s="957"/>
      <c r="AY118" s="957"/>
      <c r="AZ118" s="1030" t="s">
        <v>470</v>
      </c>
      <c r="BA118" s="1021"/>
      <c r="BB118" s="1021"/>
      <c r="BC118" s="1021"/>
      <c r="BD118" s="1021"/>
      <c r="BE118" s="1021"/>
      <c r="BF118" s="1021"/>
      <c r="BG118" s="1021"/>
      <c r="BH118" s="1021"/>
      <c r="BI118" s="1021"/>
      <c r="BJ118" s="1021"/>
      <c r="BK118" s="1021"/>
      <c r="BL118" s="1021"/>
      <c r="BM118" s="1021"/>
      <c r="BN118" s="1021"/>
      <c r="BO118" s="1021"/>
      <c r="BP118" s="1022"/>
      <c r="BQ118" s="1053" t="s">
        <v>419</v>
      </c>
      <c r="BR118" s="1054"/>
      <c r="BS118" s="1054"/>
      <c r="BT118" s="1054"/>
      <c r="BU118" s="1054"/>
      <c r="BV118" s="1054" t="s">
        <v>174</v>
      </c>
      <c r="BW118" s="1054"/>
      <c r="BX118" s="1054"/>
      <c r="BY118" s="1054"/>
      <c r="BZ118" s="1054"/>
      <c r="CA118" s="1054" t="s">
        <v>174</v>
      </c>
      <c r="CB118" s="1054"/>
      <c r="CC118" s="1054"/>
      <c r="CD118" s="1054"/>
      <c r="CE118" s="1054"/>
      <c r="CF118" s="970" t="s">
        <v>419</v>
      </c>
      <c r="CG118" s="971"/>
      <c r="CH118" s="971"/>
      <c r="CI118" s="971"/>
      <c r="CJ118" s="971"/>
      <c r="CK118" s="1001"/>
      <c r="CL118" s="1002"/>
      <c r="CM118" s="972" t="s">
        <v>471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174</v>
      </c>
      <c r="DH118" s="1015"/>
      <c r="DI118" s="1015"/>
      <c r="DJ118" s="1015"/>
      <c r="DK118" s="1016"/>
      <c r="DL118" s="1017" t="s">
        <v>174</v>
      </c>
      <c r="DM118" s="1015"/>
      <c r="DN118" s="1015"/>
      <c r="DO118" s="1015"/>
      <c r="DP118" s="1016"/>
      <c r="DQ118" s="1017" t="s">
        <v>419</v>
      </c>
      <c r="DR118" s="1015"/>
      <c r="DS118" s="1015"/>
      <c r="DT118" s="1015"/>
      <c r="DU118" s="1016"/>
      <c r="DV118" s="1018" t="s">
        <v>419</v>
      </c>
      <c r="DW118" s="1019"/>
      <c r="DX118" s="1019"/>
      <c r="DY118" s="1019"/>
      <c r="DZ118" s="1020"/>
    </row>
    <row r="119" spans="1:130" s="247" customFormat="1" ht="26.25" customHeight="1" x14ac:dyDescent="0.15">
      <c r="A119" s="1114" t="s">
        <v>443</v>
      </c>
      <c r="B119" s="1000"/>
      <c r="C119" s="979" t="s">
        <v>444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174</v>
      </c>
      <c r="AB119" s="948"/>
      <c r="AC119" s="948"/>
      <c r="AD119" s="948"/>
      <c r="AE119" s="949"/>
      <c r="AF119" s="950" t="s">
        <v>419</v>
      </c>
      <c r="AG119" s="948"/>
      <c r="AH119" s="948"/>
      <c r="AI119" s="948"/>
      <c r="AJ119" s="949"/>
      <c r="AK119" s="950" t="s">
        <v>174</v>
      </c>
      <c r="AL119" s="948"/>
      <c r="AM119" s="948"/>
      <c r="AN119" s="948"/>
      <c r="AO119" s="949"/>
      <c r="AP119" s="951" t="s">
        <v>174</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472</v>
      </c>
      <c r="BP119" s="1062"/>
      <c r="BQ119" s="1053">
        <v>23352258</v>
      </c>
      <c r="BR119" s="1054"/>
      <c r="BS119" s="1054"/>
      <c r="BT119" s="1054"/>
      <c r="BU119" s="1054"/>
      <c r="BV119" s="1054">
        <v>26098159</v>
      </c>
      <c r="BW119" s="1054"/>
      <c r="BX119" s="1054"/>
      <c r="BY119" s="1054"/>
      <c r="BZ119" s="1054"/>
      <c r="CA119" s="1054">
        <v>26795611</v>
      </c>
      <c r="CB119" s="1054"/>
      <c r="CC119" s="1054"/>
      <c r="CD119" s="1054"/>
      <c r="CE119" s="1054"/>
      <c r="CF119" s="1055"/>
      <c r="CG119" s="1056"/>
      <c r="CH119" s="1056"/>
      <c r="CI119" s="1056"/>
      <c r="CJ119" s="1057"/>
      <c r="CK119" s="1003"/>
      <c r="CL119" s="1004"/>
      <c r="CM119" s="1058" t="s">
        <v>473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174</v>
      </c>
      <c r="DH119" s="1040"/>
      <c r="DI119" s="1040"/>
      <c r="DJ119" s="1040"/>
      <c r="DK119" s="1041"/>
      <c r="DL119" s="1039" t="s">
        <v>174</v>
      </c>
      <c r="DM119" s="1040"/>
      <c r="DN119" s="1040"/>
      <c r="DO119" s="1040"/>
      <c r="DP119" s="1041"/>
      <c r="DQ119" s="1039" t="s">
        <v>174</v>
      </c>
      <c r="DR119" s="1040"/>
      <c r="DS119" s="1040"/>
      <c r="DT119" s="1040"/>
      <c r="DU119" s="1041"/>
      <c r="DV119" s="1042" t="s">
        <v>174</v>
      </c>
      <c r="DW119" s="1043"/>
      <c r="DX119" s="1043"/>
      <c r="DY119" s="1043"/>
      <c r="DZ119" s="1044"/>
    </row>
    <row r="120" spans="1:130" s="247" customFormat="1" ht="26.25" customHeight="1" x14ac:dyDescent="0.15">
      <c r="A120" s="1115"/>
      <c r="B120" s="1002"/>
      <c r="C120" s="972" t="s">
        <v>449</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419</v>
      </c>
      <c r="AB120" s="1015"/>
      <c r="AC120" s="1015"/>
      <c r="AD120" s="1015"/>
      <c r="AE120" s="1016"/>
      <c r="AF120" s="1017" t="s">
        <v>174</v>
      </c>
      <c r="AG120" s="1015"/>
      <c r="AH120" s="1015"/>
      <c r="AI120" s="1015"/>
      <c r="AJ120" s="1016"/>
      <c r="AK120" s="1017" t="s">
        <v>174</v>
      </c>
      <c r="AL120" s="1015"/>
      <c r="AM120" s="1015"/>
      <c r="AN120" s="1015"/>
      <c r="AO120" s="1016"/>
      <c r="AP120" s="1018" t="s">
        <v>174</v>
      </c>
      <c r="AQ120" s="1019"/>
      <c r="AR120" s="1019"/>
      <c r="AS120" s="1019"/>
      <c r="AT120" s="1020"/>
      <c r="AU120" s="1045" t="s">
        <v>474</v>
      </c>
      <c r="AV120" s="1046"/>
      <c r="AW120" s="1046"/>
      <c r="AX120" s="1046"/>
      <c r="AY120" s="1047"/>
      <c r="AZ120" s="996" t="s">
        <v>475</v>
      </c>
      <c r="BA120" s="945"/>
      <c r="BB120" s="945"/>
      <c r="BC120" s="945"/>
      <c r="BD120" s="945"/>
      <c r="BE120" s="945"/>
      <c r="BF120" s="945"/>
      <c r="BG120" s="945"/>
      <c r="BH120" s="945"/>
      <c r="BI120" s="945"/>
      <c r="BJ120" s="945"/>
      <c r="BK120" s="945"/>
      <c r="BL120" s="945"/>
      <c r="BM120" s="945"/>
      <c r="BN120" s="945"/>
      <c r="BO120" s="945"/>
      <c r="BP120" s="946"/>
      <c r="BQ120" s="982">
        <v>7694680</v>
      </c>
      <c r="BR120" s="983"/>
      <c r="BS120" s="983"/>
      <c r="BT120" s="983"/>
      <c r="BU120" s="983"/>
      <c r="BV120" s="983">
        <v>7422115</v>
      </c>
      <c r="BW120" s="983"/>
      <c r="BX120" s="983"/>
      <c r="BY120" s="983"/>
      <c r="BZ120" s="983"/>
      <c r="CA120" s="983">
        <v>6473688</v>
      </c>
      <c r="CB120" s="983"/>
      <c r="CC120" s="983"/>
      <c r="CD120" s="983"/>
      <c r="CE120" s="983"/>
      <c r="CF120" s="997">
        <v>77.400000000000006</v>
      </c>
      <c r="CG120" s="998"/>
      <c r="CH120" s="998"/>
      <c r="CI120" s="998"/>
      <c r="CJ120" s="998"/>
      <c r="CK120" s="1063" t="s">
        <v>476</v>
      </c>
      <c r="CL120" s="1064"/>
      <c r="CM120" s="1064"/>
      <c r="CN120" s="1064"/>
      <c r="CO120" s="1065"/>
      <c r="CP120" s="1071" t="s">
        <v>477</v>
      </c>
      <c r="CQ120" s="1072"/>
      <c r="CR120" s="1072"/>
      <c r="CS120" s="1072"/>
      <c r="CT120" s="1072"/>
      <c r="CU120" s="1072"/>
      <c r="CV120" s="1072"/>
      <c r="CW120" s="1072"/>
      <c r="CX120" s="1072"/>
      <c r="CY120" s="1072"/>
      <c r="CZ120" s="1072"/>
      <c r="DA120" s="1072"/>
      <c r="DB120" s="1072"/>
      <c r="DC120" s="1072"/>
      <c r="DD120" s="1072"/>
      <c r="DE120" s="1072"/>
      <c r="DF120" s="1073"/>
      <c r="DG120" s="982" t="s">
        <v>174</v>
      </c>
      <c r="DH120" s="983"/>
      <c r="DI120" s="983"/>
      <c r="DJ120" s="983"/>
      <c r="DK120" s="983"/>
      <c r="DL120" s="983" t="s">
        <v>174</v>
      </c>
      <c r="DM120" s="983"/>
      <c r="DN120" s="983"/>
      <c r="DO120" s="983"/>
      <c r="DP120" s="983"/>
      <c r="DQ120" s="983">
        <v>4508590</v>
      </c>
      <c r="DR120" s="983"/>
      <c r="DS120" s="983"/>
      <c r="DT120" s="983"/>
      <c r="DU120" s="983"/>
      <c r="DV120" s="984">
        <v>53.9</v>
      </c>
      <c r="DW120" s="984"/>
      <c r="DX120" s="984"/>
      <c r="DY120" s="984"/>
      <c r="DZ120" s="985"/>
    </row>
    <row r="121" spans="1:130" s="247" customFormat="1" ht="26.25" customHeight="1" x14ac:dyDescent="0.15">
      <c r="A121" s="1115"/>
      <c r="B121" s="1002"/>
      <c r="C121" s="1023" t="s">
        <v>478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174</v>
      </c>
      <c r="AB121" s="1015"/>
      <c r="AC121" s="1015"/>
      <c r="AD121" s="1015"/>
      <c r="AE121" s="1016"/>
      <c r="AF121" s="1017" t="s">
        <v>174</v>
      </c>
      <c r="AG121" s="1015"/>
      <c r="AH121" s="1015"/>
      <c r="AI121" s="1015"/>
      <c r="AJ121" s="1016"/>
      <c r="AK121" s="1017" t="s">
        <v>419</v>
      </c>
      <c r="AL121" s="1015"/>
      <c r="AM121" s="1015"/>
      <c r="AN121" s="1015"/>
      <c r="AO121" s="1016"/>
      <c r="AP121" s="1018" t="s">
        <v>174</v>
      </c>
      <c r="AQ121" s="1019"/>
      <c r="AR121" s="1019"/>
      <c r="AS121" s="1019"/>
      <c r="AT121" s="1020"/>
      <c r="AU121" s="1048"/>
      <c r="AV121" s="1049"/>
      <c r="AW121" s="1049"/>
      <c r="AX121" s="1049"/>
      <c r="AY121" s="1050"/>
      <c r="AZ121" s="1005" t="s">
        <v>479</v>
      </c>
      <c r="BA121" s="1006"/>
      <c r="BB121" s="1006"/>
      <c r="BC121" s="1006"/>
      <c r="BD121" s="1006"/>
      <c r="BE121" s="1006"/>
      <c r="BF121" s="1006"/>
      <c r="BG121" s="1006"/>
      <c r="BH121" s="1006"/>
      <c r="BI121" s="1006"/>
      <c r="BJ121" s="1006"/>
      <c r="BK121" s="1006"/>
      <c r="BL121" s="1006"/>
      <c r="BM121" s="1006"/>
      <c r="BN121" s="1006"/>
      <c r="BO121" s="1006"/>
      <c r="BP121" s="1007"/>
      <c r="BQ121" s="975" t="s">
        <v>174</v>
      </c>
      <c r="BR121" s="976"/>
      <c r="BS121" s="976"/>
      <c r="BT121" s="976"/>
      <c r="BU121" s="976"/>
      <c r="BV121" s="976" t="s">
        <v>419</v>
      </c>
      <c r="BW121" s="976"/>
      <c r="BX121" s="976"/>
      <c r="BY121" s="976"/>
      <c r="BZ121" s="976"/>
      <c r="CA121" s="976" t="s">
        <v>174</v>
      </c>
      <c r="CB121" s="976"/>
      <c r="CC121" s="976"/>
      <c r="CD121" s="976"/>
      <c r="CE121" s="976"/>
      <c r="CF121" s="970" t="s">
        <v>174</v>
      </c>
      <c r="CG121" s="971"/>
      <c r="CH121" s="971"/>
      <c r="CI121" s="971"/>
      <c r="CJ121" s="971"/>
      <c r="CK121" s="1066"/>
      <c r="CL121" s="1067"/>
      <c r="CM121" s="1067"/>
      <c r="CN121" s="1067"/>
      <c r="CO121" s="1068"/>
      <c r="CP121" s="1076" t="s">
        <v>480</v>
      </c>
      <c r="CQ121" s="1077"/>
      <c r="CR121" s="1077"/>
      <c r="CS121" s="1077"/>
      <c r="CT121" s="1077"/>
      <c r="CU121" s="1077"/>
      <c r="CV121" s="1077"/>
      <c r="CW121" s="1077"/>
      <c r="CX121" s="1077"/>
      <c r="CY121" s="1077"/>
      <c r="CZ121" s="1077"/>
      <c r="DA121" s="1077"/>
      <c r="DB121" s="1077"/>
      <c r="DC121" s="1077"/>
      <c r="DD121" s="1077"/>
      <c r="DE121" s="1077"/>
      <c r="DF121" s="1078"/>
      <c r="DG121" s="975">
        <v>380486</v>
      </c>
      <c r="DH121" s="976"/>
      <c r="DI121" s="976"/>
      <c r="DJ121" s="976"/>
      <c r="DK121" s="976"/>
      <c r="DL121" s="976">
        <v>466228</v>
      </c>
      <c r="DM121" s="976"/>
      <c r="DN121" s="976"/>
      <c r="DO121" s="976"/>
      <c r="DP121" s="976"/>
      <c r="DQ121" s="976">
        <v>435785</v>
      </c>
      <c r="DR121" s="976"/>
      <c r="DS121" s="976"/>
      <c r="DT121" s="976"/>
      <c r="DU121" s="976"/>
      <c r="DV121" s="977">
        <v>5.2</v>
      </c>
      <c r="DW121" s="977"/>
      <c r="DX121" s="977"/>
      <c r="DY121" s="977"/>
      <c r="DZ121" s="978"/>
    </row>
    <row r="122" spans="1:130" s="247" customFormat="1" ht="26.25" customHeight="1" x14ac:dyDescent="0.15">
      <c r="A122" s="1115"/>
      <c r="B122" s="1002"/>
      <c r="C122" s="972" t="s">
        <v>460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174</v>
      </c>
      <c r="AB122" s="1015"/>
      <c r="AC122" s="1015"/>
      <c r="AD122" s="1015"/>
      <c r="AE122" s="1016"/>
      <c r="AF122" s="1017" t="s">
        <v>419</v>
      </c>
      <c r="AG122" s="1015"/>
      <c r="AH122" s="1015"/>
      <c r="AI122" s="1015"/>
      <c r="AJ122" s="1016"/>
      <c r="AK122" s="1017" t="s">
        <v>419</v>
      </c>
      <c r="AL122" s="1015"/>
      <c r="AM122" s="1015"/>
      <c r="AN122" s="1015"/>
      <c r="AO122" s="1016"/>
      <c r="AP122" s="1018" t="s">
        <v>174</v>
      </c>
      <c r="AQ122" s="1019"/>
      <c r="AR122" s="1019"/>
      <c r="AS122" s="1019"/>
      <c r="AT122" s="1020"/>
      <c r="AU122" s="1048"/>
      <c r="AV122" s="1049"/>
      <c r="AW122" s="1049"/>
      <c r="AX122" s="1049"/>
      <c r="AY122" s="1050"/>
      <c r="AZ122" s="1030" t="s">
        <v>481</v>
      </c>
      <c r="BA122" s="1021"/>
      <c r="BB122" s="1021"/>
      <c r="BC122" s="1021"/>
      <c r="BD122" s="1021"/>
      <c r="BE122" s="1021"/>
      <c r="BF122" s="1021"/>
      <c r="BG122" s="1021"/>
      <c r="BH122" s="1021"/>
      <c r="BI122" s="1021"/>
      <c r="BJ122" s="1021"/>
      <c r="BK122" s="1021"/>
      <c r="BL122" s="1021"/>
      <c r="BM122" s="1021"/>
      <c r="BN122" s="1021"/>
      <c r="BO122" s="1021"/>
      <c r="BP122" s="1022"/>
      <c r="BQ122" s="1053">
        <v>15577992</v>
      </c>
      <c r="BR122" s="1054"/>
      <c r="BS122" s="1054"/>
      <c r="BT122" s="1054"/>
      <c r="BU122" s="1054"/>
      <c r="BV122" s="1054">
        <v>17330390</v>
      </c>
      <c r="BW122" s="1054"/>
      <c r="BX122" s="1054"/>
      <c r="BY122" s="1054"/>
      <c r="BZ122" s="1054"/>
      <c r="CA122" s="1054">
        <v>17145141</v>
      </c>
      <c r="CB122" s="1054"/>
      <c r="CC122" s="1054"/>
      <c r="CD122" s="1054"/>
      <c r="CE122" s="1054"/>
      <c r="CF122" s="1074">
        <v>205</v>
      </c>
      <c r="CG122" s="1075"/>
      <c r="CH122" s="1075"/>
      <c r="CI122" s="1075"/>
      <c r="CJ122" s="1075"/>
      <c r="CK122" s="1066"/>
      <c r="CL122" s="1067"/>
      <c r="CM122" s="1067"/>
      <c r="CN122" s="1067"/>
      <c r="CO122" s="1068"/>
      <c r="CP122" s="1076" t="s">
        <v>482</v>
      </c>
      <c r="CQ122" s="1077"/>
      <c r="CR122" s="1077"/>
      <c r="CS122" s="1077"/>
      <c r="CT122" s="1077"/>
      <c r="CU122" s="1077"/>
      <c r="CV122" s="1077"/>
      <c r="CW122" s="1077"/>
      <c r="CX122" s="1077"/>
      <c r="CY122" s="1077"/>
      <c r="CZ122" s="1077"/>
      <c r="DA122" s="1077"/>
      <c r="DB122" s="1077"/>
      <c r="DC122" s="1077"/>
      <c r="DD122" s="1077"/>
      <c r="DE122" s="1077"/>
      <c r="DF122" s="1078"/>
      <c r="DG122" s="975" t="s">
        <v>419</v>
      </c>
      <c r="DH122" s="976"/>
      <c r="DI122" s="976"/>
      <c r="DJ122" s="976"/>
      <c r="DK122" s="976"/>
      <c r="DL122" s="976" t="s">
        <v>419</v>
      </c>
      <c r="DM122" s="976"/>
      <c r="DN122" s="976"/>
      <c r="DO122" s="976"/>
      <c r="DP122" s="976"/>
      <c r="DQ122" s="976" t="s">
        <v>174</v>
      </c>
      <c r="DR122" s="976"/>
      <c r="DS122" s="976"/>
      <c r="DT122" s="976"/>
      <c r="DU122" s="976"/>
      <c r="DV122" s="977" t="s">
        <v>483</v>
      </c>
      <c r="DW122" s="977"/>
      <c r="DX122" s="977"/>
      <c r="DY122" s="977"/>
      <c r="DZ122" s="978"/>
    </row>
    <row r="123" spans="1:130" s="247" customFormat="1" ht="26.25" customHeight="1" x14ac:dyDescent="0.15">
      <c r="A123" s="1115"/>
      <c r="B123" s="1002"/>
      <c r="C123" s="972" t="s">
        <v>466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1375</v>
      </c>
      <c r="AB123" s="1015"/>
      <c r="AC123" s="1015"/>
      <c r="AD123" s="1015"/>
      <c r="AE123" s="1016"/>
      <c r="AF123" s="1017">
        <v>1350</v>
      </c>
      <c r="AG123" s="1015"/>
      <c r="AH123" s="1015"/>
      <c r="AI123" s="1015"/>
      <c r="AJ123" s="1016"/>
      <c r="AK123" s="1017">
        <v>1325</v>
      </c>
      <c r="AL123" s="1015"/>
      <c r="AM123" s="1015"/>
      <c r="AN123" s="1015"/>
      <c r="AO123" s="1016"/>
      <c r="AP123" s="1018">
        <v>0</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484</v>
      </c>
      <c r="BP123" s="1062"/>
      <c r="BQ123" s="1121">
        <v>23272672</v>
      </c>
      <c r="BR123" s="1122"/>
      <c r="BS123" s="1122"/>
      <c r="BT123" s="1122"/>
      <c r="BU123" s="1122"/>
      <c r="BV123" s="1122">
        <v>24752505</v>
      </c>
      <c r="BW123" s="1122"/>
      <c r="BX123" s="1122"/>
      <c r="BY123" s="1122"/>
      <c r="BZ123" s="1122"/>
      <c r="CA123" s="1122">
        <v>23618829</v>
      </c>
      <c r="CB123" s="1122"/>
      <c r="CC123" s="1122"/>
      <c r="CD123" s="1122"/>
      <c r="CE123" s="1122"/>
      <c r="CF123" s="1055"/>
      <c r="CG123" s="1056"/>
      <c r="CH123" s="1056"/>
      <c r="CI123" s="1056"/>
      <c r="CJ123" s="1057"/>
      <c r="CK123" s="1066"/>
      <c r="CL123" s="1067"/>
      <c r="CM123" s="1067"/>
      <c r="CN123" s="1067"/>
      <c r="CO123" s="1068"/>
      <c r="CP123" s="1076" t="s">
        <v>485</v>
      </c>
      <c r="CQ123" s="1077"/>
      <c r="CR123" s="1077"/>
      <c r="CS123" s="1077"/>
      <c r="CT123" s="1077"/>
      <c r="CU123" s="1077"/>
      <c r="CV123" s="1077"/>
      <c r="CW123" s="1077"/>
      <c r="CX123" s="1077"/>
      <c r="CY123" s="1077"/>
      <c r="CZ123" s="1077"/>
      <c r="DA123" s="1077"/>
      <c r="DB123" s="1077"/>
      <c r="DC123" s="1077"/>
      <c r="DD123" s="1077"/>
      <c r="DE123" s="1077"/>
      <c r="DF123" s="1078"/>
      <c r="DG123" s="1014" t="s">
        <v>174</v>
      </c>
      <c r="DH123" s="1015"/>
      <c r="DI123" s="1015"/>
      <c r="DJ123" s="1015"/>
      <c r="DK123" s="1016"/>
      <c r="DL123" s="1017" t="s">
        <v>486</v>
      </c>
      <c r="DM123" s="1015"/>
      <c r="DN123" s="1015"/>
      <c r="DO123" s="1015"/>
      <c r="DP123" s="1016"/>
      <c r="DQ123" s="1017" t="s">
        <v>487</v>
      </c>
      <c r="DR123" s="1015"/>
      <c r="DS123" s="1015"/>
      <c r="DT123" s="1015"/>
      <c r="DU123" s="1016"/>
      <c r="DV123" s="1018" t="s">
        <v>488</v>
      </c>
      <c r="DW123" s="1019"/>
      <c r="DX123" s="1019"/>
      <c r="DY123" s="1019"/>
      <c r="DZ123" s="1020"/>
    </row>
    <row r="124" spans="1:130" s="247" customFormat="1" ht="26.25" customHeight="1" thickBot="1" x14ac:dyDescent="0.2">
      <c r="A124" s="1115"/>
      <c r="B124" s="1002"/>
      <c r="C124" s="972" t="s">
        <v>469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174</v>
      </c>
      <c r="AB124" s="1015"/>
      <c r="AC124" s="1015"/>
      <c r="AD124" s="1015"/>
      <c r="AE124" s="1016"/>
      <c r="AF124" s="1017" t="s">
        <v>489</v>
      </c>
      <c r="AG124" s="1015"/>
      <c r="AH124" s="1015"/>
      <c r="AI124" s="1015"/>
      <c r="AJ124" s="1016"/>
      <c r="AK124" s="1017" t="s">
        <v>489</v>
      </c>
      <c r="AL124" s="1015"/>
      <c r="AM124" s="1015"/>
      <c r="AN124" s="1015"/>
      <c r="AO124" s="1016"/>
      <c r="AP124" s="1018" t="s">
        <v>490</v>
      </c>
      <c r="AQ124" s="1019"/>
      <c r="AR124" s="1019"/>
      <c r="AS124" s="1019"/>
      <c r="AT124" s="1020"/>
      <c r="AU124" s="1117" t="s">
        <v>491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0.9</v>
      </c>
      <c r="BR124" s="1084"/>
      <c r="BS124" s="1084"/>
      <c r="BT124" s="1084"/>
      <c r="BU124" s="1084"/>
      <c r="BV124" s="1084">
        <v>15.8</v>
      </c>
      <c r="BW124" s="1084"/>
      <c r="BX124" s="1084"/>
      <c r="BY124" s="1084"/>
      <c r="BZ124" s="1084"/>
      <c r="CA124" s="1084">
        <v>37.9</v>
      </c>
      <c r="CB124" s="1084"/>
      <c r="CC124" s="1084"/>
      <c r="CD124" s="1084"/>
      <c r="CE124" s="1084"/>
      <c r="CF124" s="1085"/>
      <c r="CG124" s="1086"/>
      <c r="CH124" s="1086"/>
      <c r="CI124" s="1086"/>
      <c r="CJ124" s="1087"/>
      <c r="CK124" s="1069"/>
      <c r="CL124" s="1069"/>
      <c r="CM124" s="1069"/>
      <c r="CN124" s="1069"/>
      <c r="CO124" s="1070"/>
      <c r="CP124" s="1076" t="s">
        <v>492</v>
      </c>
      <c r="CQ124" s="1077"/>
      <c r="CR124" s="1077"/>
      <c r="CS124" s="1077"/>
      <c r="CT124" s="1077"/>
      <c r="CU124" s="1077"/>
      <c r="CV124" s="1077"/>
      <c r="CW124" s="1077"/>
      <c r="CX124" s="1077"/>
      <c r="CY124" s="1077"/>
      <c r="CZ124" s="1077"/>
      <c r="DA124" s="1077"/>
      <c r="DB124" s="1077"/>
      <c r="DC124" s="1077"/>
      <c r="DD124" s="1077"/>
      <c r="DE124" s="1077"/>
      <c r="DF124" s="1078"/>
      <c r="DG124" s="1061">
        <v>4720753</v>
      </c>
      <c r="DH124" s="1040"/>
      <c r="DI124" s="1040"/>
      <c r="DJ124" s="1040"/>
      <c r="DK124" s="1041"/>
      <c r="DL124" s="1039">
        <v>4591800</v>
      </c>
      <c r="DM124" s="1040"/>
      <c r="DN124" s="1040"/>
      <c r="DO124" s="1040"/>
      <c r="DP124" s="1041"/>
      <c r="DQ124" s="1039" t="s">
        <v>488</v>
      </c>
      <c r="DR124" s="1040"/>
      <c r="DS124" s="1040"/>
      <c r="DT124" s="1040"/>
      <c r="DU124" s="1041"/>
      <c r="DV124" s="1042" t="s">
        <v>487</v>
      </c>
      <c r="DW124" s="1043"/>
      <c r="DX124" s="1043"/>
      <c r="DY124" s="1043"/>
      <c r="DZ124" s="1044"/>
    </row>
    <row r="125" spans="1:130" s="247" customFormat="1" ht="26.25" customHeight="1" x14ac:dyDescent="0.15">
      <c r="A125" s="1115"/>
      <c r="B125" s="1002"/>
      <c r="C125" s="972" t="s">
        <v>471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419</v>
      </c>
      <c r="AB125" s="1015"/>
      <c r="AC125" s="1015"/>
      <c r="AD125" s="1015"/>
      <c r="AE125" s="1016"/>
      <c r="AF125" s="1017" t="s">
        <v>419</v>
      </c>
      <c r="AG125" s="1015"/>
      <c r="AH125" s="1015"/>
      <c r="AI125" s="1015"/>
      <c r="AJ125" s="1016"/>
      <c r="AK125" s="1017" t="s">
        <v>174</v>
      </c>
      <c r="AL125" s="1015"/>
      <c r="AM125" s="1015"/>
      <c r="AN125" s="1015"/>
      <c r="AO125" s="1016"/>
      <c r="AP125" s="1018" t="s">
        <v>489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493</v>
      </c>
      <c r="CL125" s="1064"/>
      <c r="CM125" s="1064"/>
      <c r="CN125" s="1064"/>
      <c r="CO125" s="1065"/>
      <c r="CP125" s="996" t="s">
        <v>494</v>
      </c>
      <c r="CQ125" s="945"/>
      <c r="CR125" s="945"/>
      <c r="CS125" s="945"/>
      <c r="CT125" s="945"/>
      <c r="CU125" s="945"/>
      <c r="CV125" s="945"/>
      <c r="CW125" s="945"/>
      <c r="CX125" s="945"/>
      <c r="CY125" s="945"/>
      <c r="CZ125" s="945"/>
      <c r="DA125" s="945"/>
      <c r="DB125" s="945"/>
      <c r="DC125" s="945"/>
      <c r="DD125" s="945"/>
      <c r="DE125" s="945"/>
      <c r="DF125" s="946"/>
      <c r="DG125" s="982" t="s">
        <v>495</v>
      </c>
      <c r="DH125" s="983"/>
      <c r="DI125" s="983"/>
      <c r="DJ125" s="983"/>
      <c r="DK125" s="983"/>
      <c r="DL125" s="983" t="s">
        <v>488</v>
      </c>
      <c r="DM125" s="983"/>
      <c r="DN125" s="983"/>
      <c r="DO125" s="983"/>
      <c r="DP125" s="983"/>
      <c r="DQ125" s="983" t="s">
        <v>488</v>
      </c>
      <c r="DR125" s="983"/>
      <c r="DS125" s="983"/>
      <c r="DT125" s="983"/>
      <c r="DU125" s="983"/>
      <c r="DV125" s="984" t="s">
        <v>489</v>
      </c>
      <c r="DW125" s="984"/>
      <c r="DX125" s="984"/>
      <c r="DY125" s="984"/>
      <c r="DZ125" s="985"/>
    </row>
    <row r="126" spans="1:130" s="247" customFormat="1" ht="26.25" customHeight="1" thickBot="1" x14ac:dyDescent="0.2">
      <c r="A126" s="1115"/>
      <c r="B126" s="1002"/>
      <c r="C126" s="972" t="s">
        <v>473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174</v>
      </c>
      <c r="AB126" s="1015"/>
      <c r="AC126" s="1015"/>
      <c r="AD126" s="1015"/>
      <c r="AE126" s="1016"/>
      <c r="AF126" s="1017" t="s">
        <v>419</v>
      </c>
      <c r="AG126" s="1015"/>
      <c r="AH126" s="1015"/>
      <c r="AI126" s="1015"/>
      <c r="AJ126" s="1016"/>
      <c r="AK126" s="1017" t="s">
        <v>490</v>
      </c>
      <c r="AL126" s="1015"/>
      <c r="AM126" s="1015"/>
      <c r="AN126" s="1015"/>
      <c r="AO126" s="1016"/>
      <c r="AP126" s="1018" t="s">
        <v>486</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496</v>
      </c>
      <c r="CQ126" s="1006"/>
      <c r="CR126" s="1006"/>
      <c r="CS126" s="1006"/>
      <c r="CT126" s="1006"/>
      <c r="CU126" s="1006"/>
      <c r="CV126" s="1006"/>
      <c r="CW126" s="1006"/>
      <c r="CX126" s="1006"/>
      <c r="CY126" s="1006"/>
      <c r="CZ126" s="1006"/>
      <c r="DA126" s="1006"/>
      <c r="DB126" s="1006"/>
      <c r="DC126" s="1006"/>
      <c r="DD126" s="1006"/>
      <c r="DE126" s="1006"/>
      <c r="DF126" s="1007"/>
      <c r="DG126" s="975" t="s">
        <v>174</v>
      </c>
      <c r="DH126" s="976"/>
      <c r="DI126" s="976"/>
      <c r="DJ126" s="976"/>
      <c r="DK126" s="976"/>
      <c r="DL126" s="976" t="s">
        <v>488</v>
      </c>
      <c r="DM126" s="976"/>
      <c r="DN126" s="976"/>
      <c r="DO126" s="976"/>
      <c r="DP126" s="976"/>
      <c r="DQ126" s="976" t="s">
        <v>174</v>
      </c>
      <c r="DR126" s="976"/>
      <c r="DS126" s="976"/>
      <c r="DT126" s="976"/>
      <c r="DU126" s="976"/>
      <c r="DV126" s="977" t="s">
        <v>495</v>
      </c>
      <c r="DW126" s="977"/>
      <c r="DX126" s="977"/>
      <c r="DY126" s="977"/>
      <c r="DZ126" s="978"/>
    </row>
    <row r="127" spans="1:130" s="247" customFormat="1" ht="26.25" customHeight="1" x14ac:dyDescent="0.15">
      <c r="A127" s="1116"/>
      <c r="B127" s="1004"/>
      <c r="C127" s="1058" t="s">
        <v>497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486</v>
      </c>
      <c r="AB127" s="1015"/>
      <c r="AC127" s="1015"/>
      <c r="AD127" s="1015"/>
      <c r="AE127" s="1016"/>
      <c r="AF127" s="1017" t="s">
        <v>489</v>
      </c>
      <c r="AG127" s="1015"/>
      <c r="AH127" s="1015"/>
      <c r="AI127" s="1015"/>
      <c r="AJ127" s="1016"/>
      <c r="AK127" s="1017" t="s">
        <v>174</v>
      </c>
      <c r="AL127" s="1015"/>
      <c r="AM127" s="1015"/>
      <c r="AN127" s="1015"/>
      <c r="AO127" s="1016"/>
      <c r="AP127" s="1018" t="s">
        <v>487</v>
      </c>
      <c r="AQ127" s="1019"/>
      <c r="AR127" s="1019"/>
      <c r="AS127" s="1019"/>
      <c r="AT127" s="1020"/>
      <c r="AU127" s="283"/>
      <c r="AV127" s="283"/>
      <c r="AW127" s="283"/>
      <c r="AX127" s="1088" t="s">
        <v>498</v>
      </c>
      <c r="AY127" s="1089"/>
      <c r="AZ127" s="1089"/>
      <c r="BA127" s="1089"/>
      <c r="BB127" s="1089"/>
      <c r="BC127" s="1089"/>
      <c r="BD127" s="1089"/>
      <c r="BE127" s="1090"/>
      <c r="BF127" s="1091" t="s">
        <v>499</v>
      </c>
      <c r="BG127" s="1089"/>
      <c r="BH127" s="1089"/>
      <c r="BI127" s="1089"/>
      <c r="BJ127" s="1089"/>
      <c r="BK127" s="1089"/>
      <c r="BL127" s="1090"/>
      <c r="BM127" s="1091" t="s">
        <v>500</v>
      </c>
      <c r="BN127" s="1089"/>
      <c r="BO127" s="1089"/>
      <c r="BP127" s="1089"/>
      <c r="BQ127" s="1089"/>
      <c r="BR127" s="1089"/>
      <c r="BS127" s="1090"/>
      <c r="BT127" s="1091" t="s">
        <v>501</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502</v>
      </c>
      <c r="CQ127" s="1006"/>
      <c r="CR127" s="1006"/>
      <c r="CS127" s="1006"/>
      <c r="CT127" s="1006"/>
      <c r="CU127" s="1006"/>
      <c r="CV127" s="1006"/>
      <c r="CW127" s="1006"/>
      <c r="CX127" s="1006"/>
      <c r="CY127" s="1006"/>
      <c r="CZ127" s="1006"/>
      <c r="DA127" s="1006"/>
      <c r="DB127" s="1006"/>
      <c r="DC127" s="1006"/>
      <c r="DD127" s="1006"/>
      <c r="DE127" s="1006"/>
      <c r="DF127" s="1007"/>
      <c r="DG127" s="975" t="s">
        <v>489</v>
      </c>
      <c r="DH127" s="976"/>
      <c r="DI127" s="976"/>
      <c r="DJ127" s="976"/>
      <c r="DK127" s="976"/>
      <c r="DL127" s="976" t="s">
        <v>487</v>
      </c>
      <c r="DM127" s="976"/>
      <c r="DN127" s="976"/>
      <c r="DO127" s="976"/>
      <c r="DP127" s="976"/>
      <c r="DQ127" s="976" t="s">
        <v>489</v>
      </c>
      <c r="DR127" s="976"/>
      <c r="DS127" s="976"/>
      <c r="DT127" s="976"/>
      <c r="DU127" s="976"/>
      <c r="DV127" s="977" t="s">
        <v>488</v>
      </c>
      <c r="DW127" s="977"/>
      <c r="DX127" s="977"/>
      <c r="DY127" s="977"/>
      <c r="DZ127" s="978"/>
    </row>
    <row r="128" spans="1:130" s="247" customFormat="1" ht="26.25" customHeight="1" thickBot="1" x14ac:dyDescent="0.2">
      <c r="A128" s="1099" t="s">
        <v>503</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504</v>
      </c>
      <c r="X128" s="1101"/>
      <c r="Y128" s="1101"/>
      <c r="Z128" s="1102"/>
      <c r="AA128" s="1103" t="s">
        <v>174</v>
      </c>
      <c r="AB128" s="1104"/>
      <c r="AC128" s="1104"/>
      <c r="AD128" s="1104"/>
      <c r="AE128" s="1105"/>
      <c r="AF128" s="1106" t="s">
        <v>174</v>
      </c>
      <c r="AG128" s="1104"/>
      <c r="AH128" s="1104"/>
      <c r="AI128" s="1104"/>
      <c r="AJ128" s="1105"/>
      <c r="AK128" s="1106" t="s">
        <v>488</v>
      </c>
      <c r="AL128" s="1104"/>
      <c r="AM128" s="1104"/>
      <c r="AN128" s="1104"/>
      <c r="AO128" s="1105"/>
      <c r="AP128" s="1107"/>
      <c r="AQ128" s="1108"/>
      <c r="AR128" s="1108"/>
      <c r="AS128" s="1108"/>
      <c r="AT128" s="1109"/>
      <c r="AU128" s="283"/>
      <c r="AV128" s="283"/>
      <c r="AW128" s="283"/>
      <c r="AX128" s="944" t="s">
        <v>505</v>
      </c>
      <c r="AY128" s="945"/>
      <c r="AZ128" s="945"/>
      <c r="BA128" s="945"/>
      <c r="BB128" s="945"/>
      <c r="BC128" s="945"/>
      <c r="BD128" s="945"/>
      <c r="BE128" s="946"/>
      <c r="BF128" s="1110" t="s">
        <v>486</v>
      </c>
      <c r="BG128" s="1111"/>
      <c r="BH128" s="1111"/>
      <c r="BI128" s="1111"/>
      <c r="BJ128" s="1111"/>
      <c r="BK128" s="1111"/>
      <c r="BL128" s="1112"/>
      <c r="BM128" s="1110">
        <v>13.34</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506</v>
      </c>
      <c r="CQ128" s="1093"/>
      <c r="CR128" s="1093"/>
      <c r="CS128" s="1093"/>
      <c r="CT128" s="1093"/>
      <c r="CU128" s="1093"/>
      <c r="CV128" s="1093"/>
      <c r="CW128" s="1093"/>
      <c r="CX128" s="1093"/>
      <c r="CY128" s="1093"/>
      <c r="CZ128" s="1093"/>
      <c r="DA128" s="1093"/>
      <c r="DB128" s="1093"/>
      <c r="DC128" s="1093"/>
      <c r="DD128" s="1093"/>
      <c r="DE128" s="1093"/>
      <c r="DF128" s="1094"/>
      <c r="DG128" s="1095" t="s">
        <v>495</v>
      </c>
      <c r="DH128" s="1096"/>
      <c r="DI128" s="1096"/>
      <c r="DJ128" s="1096"/>
      <c r="DK128" s="1096"/>
      <c r="DL128" s="1096" t="s">
        <v>489</v>
      </c>
      <c r="DM128" s="1096"/>
      <c r="DN128" s="1096"/>
      <c r="DO128" s="1096"/>
      <c r="DP128" s="1096"/>
      <c r="DQ128" s="1096" t="s">
        <v>174</v>
      </c>
      <c r="DR128" s="1096"/>
      <c r="DS128" s="1096"/>
      <c r="DT128" s="1096"/>
      <c r="DU128" s="1096"/>
      <c r="DV128" s="1097" t="s">
        <v>490</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507</v>
      </c>
      <c r="X129" s="1130"/>
      <c r="Y129" s="1130"/>
      <c r="Z129" s="1131"/>
      <c r="AA129" s="1014">
        <v>10140211</v>
      </c>
      <c r="AB129" s="1015"/>
      <c r="AC129" s="1015"/>
      <c r="AD129" s="1015"/>
      <c r="AE129" s="1016"/>
      <c r="AF129" s="1017">
        <v>9993078</v>
      </c>
      <c r="AG129" s="1015"/>
      <c r="AH129" s="1015"/>
      <c r="AI129" s="1015"/>
      <c r="AJ129" s="1016"/>
      <c r="AK129" s="1017">
        <v>9981037</v>
      </c>
      <c r="AL129" s="1015"/>
      <c r="AM129" s="1015"/>
      <c r="AN129" s="1015"/>
      <c r="AO129" s="1016"/>
      <c r="AP129" s="1132"/>
      <c r="AQ129" s="1133"/>
      <c r="AR129" s="1133"/>
      <c r="AS129" s="1133"/>
      <c r="AT129" s="1134"/>
      <c r="AU129" s="285"/>
      <c r="AV129" s="285"/>
      <c r="AW129" s="285"/>
      <c r="AX129" s="1123" t="s">
        <v>508</v>
      </c>
      <c r="AY129" s="1006"/>
      <c r="AZ129" s="1006"/>
      <c r="BA129" s="1006"/>
      <c r="BB129" s="1006"/>
      <c r="BC129" s="1006"/>
      <c r="BD129" s="1006"/>
      <c r="BE129" s="1007"/>
      <c r="BF129" s="1124" t="s">
        <v>489</v>
      </c>
      <c r="BG129" s="1125"/>
      <c r="BH129" s="1125"/>
      <c r="BI129" s="1125"/>
      <c r="BJ129" s="1125"/>
      <c r="BK129" s="1125"/>
      <c r="BL129" s="1126"/>
      <c r="BM129" s="1124">
        <v>18.34</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510</v>
      </c>
      <c r="X130" s="1130"/>
      <c r="Y130" s="1130"/>
      <c r="Z130" s="1131"/>
      <c r="AA130" s="1014">
        <v>1446407</v>
      </c>
      <c r="AB130" s="1015"/>
      <c r="AC130" s="1015"/>
      <c r="AD130" s="1015"/>
      <c r="AE130" s="1016"/>
      <c r="AF130" s="1017">
        <v>1495130</v>
      </c>
      <c r="AG130" s="1015"/>
      <c r="AH130" s="1015"/>
      <c r="AI130" s="1015"/>
      <c r="AJ130" s="1016"/>
      <c r="AK130" s="1017">
        <v>1616991</v>
      </c>
      <c r="AL130" s="1015"/>
      <c r="AM130" s="1015"/>
      <c r="AN130" s="1015"/>
      <c r="AO130" s="1016"/>
      <c r="AP130" s="1132"/>
      <c r="AQ130" s="1133"/>
      <c r="AR130" s="1133"/>
      <c r="AS130" s="1133"/>
      <c r="AT130" s="1134"/>
      <c r="AU130" s="285"/>
      <c r="AV130" s="285"/>
      <c r="AW130" s="285"/>
      <c r="AX130" s="1123" t="s">
        <v>511</v>
      </c>
      <c r="AY130" s="1006"/>
      <c r="AZ130" s="1006"/>
      <c r="BA130" s="1006"/>
      <c r="BB130" s="1006"/>
      <c r="BC130" s="1006"/>
      <c r="BD130" s="1006"/>
      <c r="BE130" s="1007"/>
      <c r="BF130" s="1160">
        <v>6.7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512</v>
      </c>
      <c r="X131" s="1168"/>
      <c r="Y131" s="1168"/>
      <c r="Z131" s="1169"/>
      <c r="AA131" s="1061">
        <v>8693804</v>
      </c>
      <c r="AB131" s="1040"/>
      <c r="AC131" s="1040"/>
      <c r="AD131" s="1040"/>
      <c r="AE131" s="1041"/>
      <c r="AF131" s="1039">
        <v>8497948</v>
      </c>
      <c r="AG131" s="1040"/>
      <c r="AH131" s="1040"/>
      <c r="AI131" s="1040"/>
      <c r="AJ131" s="1041"/>
      <c r="AK131" s="1039">
        <v>8364046</v>
      </c>
      <c r="AL131" s="1040"/>
      <c r="AM131" s="1040"/>
      <c r="AN131" s="1040"/>
      <c r="AO131" s="1041"/>
      <c r="AP131" s="1170"/>
      <c r="AQ131" s="1171"/>
      <c r="AR131" s="1171"/>
      <c r="AS131" s="1171"/>
      <c r="AT131" s="1172"/>
      <c r="AU131" s="285"/>
      <c r="AV131" s="285"/>
      <c r="AW131" s="285"/>
      <c r="AX131" s="1142" t="s">
        <v>513</v>
      </c>
      <c r="AY131" s="1093"/>
      <c r="AZ131" s="1093"/>
      <c r="BA131" s="1093"/>
      <c r="BB131" s="1093"/>
      <c r="BC131" s="1093"/>
      <c r="BD131" s="1093"/>
      <c r="BE131" s="1094"/>
      <c r="BF131" s="1143">
        <v>37.9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515</v>
      </c>
      <c r="W132" s="1153"/>
      <c r="X132" s="1153"/>
      <c r="Y132" s="1153"/>
      <c r="Z132" s="1154"/>
      <c r="AA132" s="1155">
        <v>6.6250745929999999</v>
      </c>
      <c r="AB132" s="1156"/>
      <c r="AC132" s="1156"/>
      <c r="AD132" s="1156"/>
      <c r="AE132" s="1157"/>
      <c r="AF132" s="1158">
        <v>6.7205989019999999</v>
      </c>
      <c r="AG132" s="1156"/>
      <c r="AH132" s="1156"/>
      <c r="AI132" s="1156"/>
      <c r="AJ132" s="1157"/>
      <c r="AK132" s="1158">
        <v>6.9534529100000002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516</v>
      </c>
      <c r="W133" s="1136"/>
      <c r="X133" s="1136"/>
      <c r="Y133" s="1136"/>
      <c r="Z133" s="1137"/>
      <c r="AA133" s="1138">
        <v>6</v>
      </c>
      <c r="AB133" s="1139"/>
      <c r="AC133" s="1139"/>
      <c r="AD133" s="1139"/>
      <c r="AE133" s="1140"/>
      <c r="AF133" s="1138">
        <v>6.4</v>
      </c>
      <c r="AG133" s="1139"/>
      <c r="AH133" s="1139"/>
      <c r="AI133" s="1139"/>
      <c r="AJ133" s="1140"/>
      <c r="AK133" s="1138">
        <v>6.7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9scB1rzkA55MHqGyvoArQXY/fxOruyb0Islc42C/zq8/RzzcP+HflIhWZxzZC7J0hGfwM9IpcaGFzd4n4kcbJw==" saltValue="Rq/pFFoxWg4m6/1k0HbP0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43"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SVF2G7+Jti6ZQZrOnJy5gfsyFvdrbKNa/2V7yhOCmNcsDb0Zj4mcWuq2gCGLUrzlEeUbppWpWaPL9E7goeqcw==" saltValue="QsM3u3yIKtl69f4YWTTN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yj1GQisOkN2yrKKzM9Vcpwu7lmowX2lhE3ZghSq+lI7HUTwaFDdV9yFt7ylFFIlJSxZlmrva8xe3Ge0RAyGaw==" saltValue="XwwzHxQbjXOX2XYHPwXI6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2"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520</v>
      </c>
      <c r="AP7" s="304"/>
      <c r="AQ7" s="305" t="s">
        <v>521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522</v>
      </c>
      <c r="AQ8" s="311" t="s">
        <v>523</v>
      </c>
      <c r="AR8" s="312" t="s">
        <v>524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525</v>
      </c>
      <c r="AL9" s="1179"/>
      <c r="AM9" s="1179"/>
      <c r="AN9" s="1180"/>
      <c r="AO9" s="313">
        <v>2831026</v>
      </c>
      <c r="AP9" s="313">
        <v>93249</v>
      </c>
      <c r="AQ9" s="314">
        <v>85177</v>
      </c>
      <c r="AR9" s="315">
        <v>9.5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526</v>
      </c>
      <c r="AL10" s="1179"/>
      <c r="AM10" s="1179"/>
      <c r="AN10" s="1180"/>
      <c r="AO10" s="316">
        <v>47964</v>
      </c>
      <c r="AP10" s="316">
        <v>1580</v>
      </c>
      <c r="AQ10" s="317">
        <v>6907</v>
      </c>
      <c r="AR10" s="318">
        <v>-77.099999999999994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527</v>
      </c>
      <c r="AL11" s="1179"/>
      <c r="AM11" s="1179"/>
      <c r="AN11" s="1180"/>
      <c r="AO11" s="316">
        <v>525398</v>
      </c>
      <c r="AP11" s="316">
        <v>17306</v>
      </c>
      <c r="AQ11" s="317">
        <v>10862</v>
      </c>
      <c r="AR11" s="318">
        <v>59.3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528</v>
      </c>
      <c r="AL12" s="1179"/>
      <c r="AM12" s="1179"/>
      <c r="AN12" s="1180"/>
      <c r="AO12" s="316">
        <v>43698</v>
      </c>
      <c r="AP12" s="316">
        <v>1439</v>
      </c>
      <c r="AQ12" s="317">
        <v>1188</v>
      </c>
      <c r="AR12" s="318">
        <v>21.1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529</v>
      </c>
      <c r="AL13" s="1179"/>
      <c r="AM13" s="1179"/>
      <c r="AN13" s="1180"/>
      <c r="AO13" s="316" t="s">
        <v>530</v>
      </c>
      <c r="AP13" s="316" t="s">
        <v>530</v>
      </c>
      <c r="AQ13" s="317">
        <v>0</v>
      </c>
      <c r="AR13" s="318" t="s">
        <v>530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531</v>
      </c>
      <c r="AL14" s="1179"/>
      <c r="AM14" s="1179"/>
      <c r="AN14" s="1180"/>
      <c r="AO14" s="316">
        <v>76041</v>
      </c>
      <c r="AP14" s="316">
        <v>2505</v>
      </c>
      <c r="AQ14" s="317">
        <v>3894</v>
      </c>
      <c r="AR14" s="318">
        <v>-35.700000000000003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532</v>
      </c>
      <c r="AL15" s="1179"/>
      <c r="AM15" s="1179"/>
      <c r="AN15" s="1180"/>
      <c r="AO15" s="316">
        <v>92596</v>
      </c>
      <c r="AP15" s="316">
        <v>3050</v>
      </c>
      <c r="AQ15" s="317">
        <v>2213</v>
      </c>
      <c r="AR15" s="318">
        <v>37.799999999999997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533</v>
      </c>
      <c r="AL16" s="1182"/>
      <c r="AM16" s="1182"/>
      <c r="AN16" s="1183"/>
      <c r="AO16" s="316">
        <v>-203603</v>
      </c>
      <c r="AP16" s="316">
        <v>-6706</v>
      </c>
      <c r="AQ16" s="317">
        <v>-7350</v>
      </c>
      <c r="AR16" s="318">
        <v>-8.8000000000000007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3413120</v>
      </c>
      <c r="AP17" s="316">
        <v>112422</v>
      </c>
      <c r="AQ17" s="317">
        <v>102890</v>
      </c>
      <c r="AR17" s="318">
        <v>9.3000000000000007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538</v>
      </c>
      <c r="AL21" s="1174"/>
      <c r="AM21" s="1174"/>
      <c r="AN21" s="1175"/>
      <c r="AO21" s="328">
        <v>11.2</v>
      </c>
      <c r="AP21" s="329">
        <v>9.36</v>
      </c>
      <c r="AQ21" s="330">
        <v>1.84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539</v>
      </c>
      <c r="AL22" s="1174"/>
      <c r="AM22" s="1174"/>
      <c r="AN22" s="1175"/>
      <c r="AO22" s="333">
        <v>96.5</v>
      </c>
      <c r="AP22" s="334">
        <v>97.4</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520</v>
      </c>
      <c r="AP30" s="304"/>
      <c r="AQ30" s="305" t="s">
        <v>521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522</v>
      </c>
      <c r="AQ31" s="311" t="s">
        <v>523</v>
      </c>
      <c r="AR31" s="312" t="s">
        <v>524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543</v>
      </c>
      <c r="AL32" s="1190"/>
      <c r="AM32" s="1190"/>
      <c r="AN32" s="1191"/>
      <c r="AO32" s="343">
        <v>1611951</v>
      </c>
      <c r="AP32" s="343">
        <v>53095</v>
      </c>
      <c r="AQ32" s="344">
        <v>58829</v>
      </c>
      <c r="AR32" s="345">
        <v>-9.6999999999999993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544</v>
      </c>
      <c r="AL33" s="1190"/>
      <c r="AM33" s="1190"/>
      <c r="AN33" s="1191"/>
      <c r="AO33" s="343" t="s">
        <v>530</v>
      </c>
      <c r="AP33" s="343" t="s">
        <v>530</v>
      </c>
      <c r="AQ33" s="344" t="s">
        <v>530</v>
      </c>
      <c r="AR33" s="345" t="s">
        <v>530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545</v>
      </c>
      <c r="AL34" s="1190"/>
      <c r="AM34" s="1190"/>
      <c r="AN34" s="1191"/>
      <c r="AO34" s="343" t="s">
        <v>530</v>
      </c>
      <c r="AP34" s="343" t="s">
        <v>530</v>
      </c>
      <c r="AQ34" s="344">
        <v>5</v>
      </c>
      <c r="AR34" s="345" t="s">
        <v>530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546</v>
      </c>
      <c r="AL35" s="1190"/>
      <c r="AM35" s="1190"/>
      <c r="AN35" s="1191"/>
      <c r="AO35" s="343">
        <v>566556</v>
      </c>
      <c r="AP35" s="343">
        <v>18661</v>
      </c>
      <c r="AQ35" s="344">
        <v>16408</v>
      </c>
      <c r="AR35" s="345">
        <v>13.7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547</v>
      </c>
      <c r="AL36" s="1190"/>
      <c r="AM36" s="1190"/>
      <c r="AN36" s="1191"/>
      <c r="AO36" s="343">
        <v>18749</v>
      </c>
      <c r="AP36" s="343">
        <v>618</v>
      </c>
      <c r="AQ36" s="344">
        <v>2516</v>
      </c>
      <c r="AR36" s="345">
        <v>-75.400000000000006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548</v>
      </c>
      <c r="AL37" s="1190"/>
      <c r="AM37" s="1190"/>
      <c r="AN37" s="1191"/>
      <c r="AO37" s="343">
        <v>1325</v>
      </c>
      <c r="AP37" s="343">
        <v>44</v>
      </c>
      <c r="AQ37" s="344">
        <v>345</v>
      </c>
      <c r="AR37" s="345">
        <v>-87.2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549</v>
      </c>
      <c r="AL38" s="1193"/>
      <c r="AM38" s="1193"/>
      <c r="AN38" s="1194"/>
      <c r="AO38" s="346" t="s">
        <v>530</v>
      </c>
      <c r="AP38" s="346" t="s">
        <v>530</v>
      </c>
      <c r="AQ38" s="347">
        <v>2</v>
      </c>
      <c r="AR38" s="335" t="s">
        <v>530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550</v>
      </c>
      <c r="AL39" s="1193"/>
      <c r="AM39" s="1193"/>
      <c r="AN39" s="1194"/>
      <c r="AO39" s="343" t="s">
        <v>530</v>
      </c>
      <c r="AP39" s="343" t="s">
        <v>530</v>
      </c>
      <c r="AQ39" s="344">
        <v>-6030</v>
      </c>
      <c r="AR39" s="345" t="s">
        <v>530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551</v>
      </c>
      <c r="AL40" s="1190"/>
      <c r="AM40" s="1190"/>
      <c r="AN40" s="1191"/>
      <c r="AO40" s="343">
        <v>-1616991</v>
      </c>
      <c r="AP40" s="343">
        <v>-53261</v>
      </c>
      <c r="AQ40" s="344">
        <v>-49894</v>
      </c>
      <c r="AR40" s="345">
        <v>6.7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581590</v>
      </c>
      <c r="AP41" s="343">
        <v>19156</v>
      </c>
      <c r="AQ41" s="344">
        <v>22182</v>
      </c>
      <c r="AR41" s="345">
        <v>-13.6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520</v>
      </c>
      <c r="AN49" s="1186" t="s">
        <v>555</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556</v>
      </c>
      <c r="AO50" s="360" t="s">
        <v>557</v>
      </c>
      <c r="AP50" s="361" t="s">
        <v>558</v>
      </c>
      <c r="AQ50" s="362" t="s">
        <v>559</v>
      </c>
      <c r="AR50" s="363" t="s">
        <v>560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2364668</v>
      </c>
      <c r="AN51" s="365">
        <v>73038</v>
      </c>
      <c r="AO51" s="366">
        <v>-22.6</v>
      </c>
      <c r="AP51" s="367">
        <v>63727</v>
      </c>
      <c r="AQ51" s="368">
        <v>-40.200000000000003</v>
      </c>
      <c r="AR51" s="369">
        <v>17.600000000000001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1641170</v>
      </c>
      <c r="AN52" s="373">
        <v>50691</v>
      </c>
      <c r="AO52" s="374">
        <v>9.6999999999999993</v>
      </c>
      <c r="AP52" s="375">
        <v>34577</v>
      </c>
      <c r="AQ52" s="376">
        <v>-24.1</v>
      </c>
      <c r="AR52" s="377">
        <v>33.799999999999997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2351882</v>
      </c>
      <c r="AN53" s="365">
        <v>73861</v>
      </c>
      <c r="AO53" s="366">
        <v>1.1000000000000001</v>
      </c>
      <c r="AP53" s="367">
        <v>66954</v>
      </c>
      <c r="AQ53" s="368">
        <v>5.0999999999999996</v>
      </c>
      <c r="AR53" s="369">
        <v>-4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1642691</v>
      </c>
      <c r="AN54" s="373">
        <v>51589</v>
      </c>
      <c r="AO54" s="374">
        <v>1.8</v>
      </c>
      <c r="AP54" s="375">
        <v>37305</v>
      </c>
      <c r="AQ54" s="376">
        <v>7.9</v>
      </c>
      <c r="AR54" s="377">
        <v>-6.1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1991653</v>
      </c>
      <c r="AN55" s="365">
        <v>63406</v>
      </c>
      <c r="AO55" s="366">
        <v>-14.2</v>
      </c>
      <c r="AP55" s="367">
        <v>72656</v>
      </c>
      <c r="AQ55" s="368">
        <v>8.5</v>
      </c>
      <c r="AR55" s="369">
        <v>-22.7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977218</v>
      </c>
      <c r="AN56" s="373">
        <v>31111</v>
      </c>
      <c r="AO56" s="374">
        <v>-39.700000000000003</v>
      </c>
      <c r="AP56" s="375">
        <v>36448</v>
      </c>
      <c r="AQ56" s="376">
        <v>-2.2999999999999998</v>
      </c>
      <c r="AR56" s="377">
        <v>-37.4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3005797</v>
      </c>
      <c r="AN57" s="365">
        <v>97112</v>
      </c>
      <c r="AO57" s="366">
        <v>53.2</v>
      </c>
      <c r="AP57" s="367">
        <v>65080</v>
      </c>
      <c r="AQ57" s="368">
        <v>-10.4</v>
      </c>
      <c r="AR57" s="369">
        <v>63.6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1973686</v>
      </c>
      <c r="AN58" s="373">
        <v>63766</v>
      </c>
      <c r="AO58" s="374">
        <v>105</v>
      </c>
      <c r="AP58" s="375">
        <v>38201</v>
      </c>
      <c r="AQ58" s="376">
        <v>4.8</v>
      </c>
      <c r="AR58" s="377">
        <v>100.2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3081141</v>
      </c>
      <c r="AN59" s="365">
        <v>101487</v>
      </c>
      <c r="AO59" s="366">
        <v>4.5</v>
      </c>
      <c r="AP59" s="367">
        <v>79288</v>
      </c>
      <c r="AQ59" s="368">
        <v>21.8</v>
      </c>
      <c r="AR59" s="369">
        <v>-17.3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1965198</v>
      </c>
      <c r="AN60" s="373">
        <v>64730</v>
      </c>
      <c r="AO60" s="374">
        <v>1.5</v>
      </c>
      <c r="AP60" s="375">
        <v>41870</v>
      </c>
      <c r="AQ60" s="376">
        <v>9.6</v>
      </c>
      <c r="AR60" s="377">
        <v>-8.1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2559028</v>
      </c>
      <c r="AN61" s="380">
        <v>81781</v>
      </c>
      <c r="AO61" s="381">
        <v>4.4000000000000004</v>
      </c>
      <c r="AP61" s="382">
        <v>69541</v>
      </c>
      <c r="AQ61" s="383">
        <v>-3</v>
      </c>
      <c r="AR61" s="369">
        <v>7.4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1639993</v>
      </c>
      <c r="AN62" s="373">
        <v>52377</v>
      </c>
      <c r="AO62" s="374">
        <v>15.7</v>
      </c>
      <c r="AP62" s="375">
        <v>37680</v>
      </c>
      <c r="AQ62" s="376">
        <v>-0.8</v>
      </c>
      <c r="AR62" s="377">
        <v>16.5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iA1K9TPjhcb+PAq+rkeckWLPiJbAV3rlAWM9AeF7+RvV15ZxpFji10mOxIjYdceMIsYIzSB1ykrsDnntLPvNQ==" saltValue="8//20k5DsC1DTXeyHWnU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4"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20" spans="125:125" ht="13.5" hidden="1" customHeight="1" x14ac:dyDescent="0.15"/>
    <row r="121" spans="125:125" ht="13.5" hidden="1" customHeight="1" x14ac:dyDescent="0.15">
      <c r="DU121" s="291"/>
    </row>
  </sheetData>
  <sheetProtection algorithmName="SHA-512" hashValue="7xr9+kXyYzBeYrv79ozhLKan16eAGCbXil+ngQVGr64z6M7Ke9QOGPKZ8KxcFBOaREbtSKjxAcVChcTjz01jVQ==" saltValue="FHLic6P5yA7llGWEV30J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sheetData>
  <sheetProtection algorithmName="SHA-512" hashValue="sly3KrEGS8lm38CAQZNz8IECcpxGIgYL+zWtgCjogGSfU+mghCbWk/b1P0ufVPSRRAQ3Zt4M73YRk+uuUYQTbA==" saltValue="/5kYg45+6huVd6nq2rN+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98" t="s">
        <v>3</v>
      </c>
      <c r="D47" s="1198"/>
      <c r="E47" s="1199"/>
      <c r="F47" s="11">
        <v>49.96</v>
      </c>
      <c r="G47" s="12">
        <v>51.39</v>
      </c>
      <c r="H47" s="12">
        <v>53.3</v>
      </c>
      <c r="I47" s="12">
        <v>50.48</v>
      </c>
      <c r="J47" s="13">
        <v>41.69</v>
      </c>
    </row>
    <row r="48" spans="2:10" ht="57.75" customHeight="1" x14ac:dyDescent="0.15">
      <c r="B48" s="14"/>
      <c r="C48" s="1200" t="s">
        <v>4</v>
      </c>
      <c r="D48" s="1200"/>
      <c r="E48" s="1201"/>
      <c r="F48" s="15">
        <v>10.68</v>
      </c>
      <c r="G48" s="16">
        <v>9.01</v>
      </c>
      <c r="H48" s="16">
        <v>8.83</v>
      </c>
      <c r="I48" s="16">
        <v>7.47</v>
      </c>
      <c r="J48" s="17">
        <v>7.36</v>
      </c>
    </row>
    <row r="49" spans="2:10" ht="57.75" customHeight="1" thickBot="1" x14ac:dyDescent="0.2">
      <c r="B49" s="18"/>
      <c r="C49" s="1202" t="s">
        <v>5</v>
      </c>
      <c r="D49" s="1202"/>
      <c r="E49" s="1203"/>
      <c r="F49" s="19">
        <v>4.28</v>
      </c>
      <c r="G49" s="20" t="s">
        <v>576</v>
      </c>
      <c r="H49" s="20">
        <v>0.56999999999999995</v>
      </c>
      <c r="I49" s="20" t="s">
        <v>577</v>
      </c>
      <c r="J49" s="21" t="s">
        <v>578</v>
      </c>
    </row>
    <row r="50" spans="2:10" ht="13.5" customHeight="1" x14ac:dyDescent="0.15"/>
  </sheetData>
  <sheetProtection algorithmName="SHA-512" hashValue="mAfVVjW0RSSN7Le90OZvLr1dvOah+qkctyBZ2MzrBgndMm8GaJK8JGrFtZga8PvFqZLv+ypByN/8AqGuJh37jg==" saltValue="x4rMZeCHl95xuZQVVCmL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4"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10" t="s">
        <v>579</v>
      </c>
      <c r="D34" s="1210"/>
      <c r="E34" s="1211"/>
      <c r="F34" s="32">
        <v>10.68</v>
      </c>
      <c r="G34" s="33">
        <v>9.01</v>
      </c>
      <c r="H34" s="33">
        <v>8.82</v>
      </c>
      <c r="I34" s="33">
        <v>7.42</v>
      </c>
      <c r="J34" s="34">
        <v>7.35</v>
      </c>
      <c r="K34" s="22"/>
      <c r="L34" s="22"/>
      <c r="M34" s="22"/>
      <c r="N34" s="22"/>
      <c r="O34" s="22"/>
      <c r="P34" s="22"/>
    </row>
    <row r="35" spans="1:16" ht="39" customHeight="1" x14ac:dyDescent="0.15">
      <c r="A35" s="22"/>
      <c r="B35" s="35"/>
      <c r="C35" s="1204" t="s">
        <v>580</v>
      </c>
      <c r="D35" s="1205"/>
      <c r="E35" s="1206"/>
      <c r="F35" s="36">
        <v>4.46</v>
      </c>
      <c r="G35" s="37">
        <v>4.71</v>
      </c>
      <c r="H35" s="37">
        <v>5.32</v>
      </c>
      <c r="I35" s="37">
        <v>6.28</v>
      </c>
      <c r="J35" s="38">
        <v>6.81</v>
      </c>
      <c r="K35" s="22"/>
      <c r="L35" s="22"/>
      <c r="M35" s="22"/>
      <c r="N35" s="22"/>
      <c r="O35" s="22"/>
      <c r="P35" s="22"/>
    </row>
    <row r="36" spans="1:16" ht="39" customHeight="1" x14ac:dyDescent="0.15">
      <c r="A36" s="22"/>
      <c r="B36" s="35"/>
      <c r="C36" s="1204" t="s">
        <v>581</v>
      </c>
      <c r="D36" s="1205"/>
      <c r="E36" s="1206"/>
      <c r="F36" s="36" t="s">
        <v>530</v>
      </c>
      <c r="G36" s="37" t="s">
        <v>530</v>
      </c>
      <c r="H36" s="37" t="s">
        <v>530</v>
      </c>
      <c r="I36" s="37" t="s">
        <v>530</v>
      </c>
      <c r="J36" s="38">
        <v>5.09</v>
      </c>
      <c r="K36" s="22"/>
      <c r="L36" s="22"/>
      <c r="M36" s="22"/>
      <c r="N36" s="22"/>
      <c r="O36" s="22"/>
      <c r="P36" s="22"/>
    </row>
    <row r="37" spans="1:16" ht="39" customHeight="1" x14ac:dyDescent="0.15">
      <c r="A37" s="22"/>
      <c r="B37" s="35"/>
      <c r="C37" s="1204" t="s">
        <v>582</v>
      </c>
      <c r="D37" s="1205"/>
      <c r="E37" s="1206"/>
      <c r="F37" s="36" t="s">
        <v>530</v>
      </c>
      <c r="G37" s="37" t="s">
        <v>530</v>
      </c>
      <c r="H37" s="37" t="s">
        <v>530</v>
      </c>
      <c r="I37" s="37" t="s">
        <v>530</v>
      </c>
      <c r="J37" s="38">
        <v>1.56</v>
      </c>
      <c r="K37" s="22"/>
      <c r="L37" s="22"/>
      <c r="M37" s="22"/>
      <c r="N37" s="22"/>
      <c r="O37" s="22"/>
      <c r="P37" s="22"/>
    </row>
    <row r="38" spans="1:16" ht="39" customHeight="1" x14ac:dyDescent="0.15">
      <c r="A38" s="22"/>
      <c r="B38" s="35"/>
      <c r="C38" s="1204" t="s">
        <v>583</v>
      </c>
      <c r="D38" s="1205"/>
      <c r="E38" s="1206"/>
      <c r="F38" s="36">
        <v>1.1399999999999999</v>
      </c>
      <c r="G38" s="37">
        <v>1.38</v>
      </c>
      <c r="H38" s="37">
        <v>1.73</v>
      </c>
      <c r="I38" s="37">
        <v>1.06</v>
      </c>
      <c r="J38" s="38">
        <v>0.61</v>
      </c>
      <c r="K38" s="22"/>
      <c r="L38" s="22"/>
      <c r="M38" s="22"/>
      <c r="N38" s="22"/>
      <c r="O38" s="22"/>
      <c r="P38" s="22"/>
    </row>
    <row r="39" spans="1:16" ht="39" customHeight="1" x14ac:dyDescent="0.15">
      <c r="A39" s="22"/>
      <c r="B39" s="35"/>
      <c r="C39" s="1204" t="s">
        <v>584</v>
      </c>
      <c r="D39" s="1205"/>
      <c r="E39" s="1206"/>
      <c r="F39" s="36">
        <v>1.46</v>
      </c>
      <c r="G39" s="37">
        <v>1.38</v>
      </c>
      <c r="H39" s="37">
        <v>1.04</v>
      </c>
      <c r="I39" s="37">
        <v>1.17</v>
      </c>
      <c r="J39" s="38">
        <v>0.54</v>
      </c>
      <c r="K39" s="22"/>
      <c r="L39" s="22"/>
      <c r="M39" s="22"/>
      <c r="N39" s="22"/>
      <c r="O39" s="22"/>
      <c r="P39" s="22"/>
    </row>
    <row r="40" spans="1:16" ht="39" customHeight="1" x14ac:dyDescent="0.15">
      <c r="A40" s="22"/>
      <c r="B40" s="35"/>
      <c r="C40" s="1204" t="s">
        <v>585</v>
      </c>
      <c r="D40" s="1205"/>
      <c r="E40" s="1206"/>
      <c r="F40" s="36">
        <v>0.59</v>
      </c>
      <c r="G40" s="37">
        <v>0.67</v>
      </c>
      <c r="H40" s="37">
        <v>0.57999999999999996</v>
      </c>
      <c r="I40" s="37">
        <v>0.3</v>
      </c>
      <c r="J40" s="38">
        <v>0.09</v>
      </c>
      <c r="K40" s="22"/>
      <c r="L40" s="22"/>
      <c r="M40" s="22"/>
      <c r="N40" s="22"/>
      <c r="O40" s="22"/>
      <c r="P40" s="22"/>
    </row>
    <row r="41" spans="1:16" ht="39" customHeight="1" x14ac:dyDescent="0.15">
      <c r="A41" s="22"/>
      <c r="B41" s="35"/>
      <c r="C41" s="1204" t="s">
        <v>586</v>
      </c>
      <c r="D41" s="1205"/>
      <c r="E41" s="1206"/>
      <c r="F41" s="36">
        <v>0.02</v>
      </c>
      <c r="G41" s="37">
        <v>0.02</v>
      </c>
      <c r="H41" s="37">
        <v>0.02</v>
      </c>
      <c r="I41" s="37">
        <v>0.03</v>
      </c>
      <c r="J41" s="38">
        <v>0.05</v>
      </c>
      <c r="K41" s="22"/>
      <c r="L41" s="22"/>
      <c r="M41" s="22"/>
      <c r="N41" s="22"/>
      <c r="O41" s="22"/>
      <c r="P41" s="22"/>
    </row>
    <row r="42" spans="1:16" ht="39" customHeight="1" x14ac:dyDescent="0.15">
      <c r="A42" s="22"/>
      <c r="B42" s="39"/>
      <c r="C42" s="1204" t="s">
        <v>587</v>
      </c>
      <c r="D42" s="1205"/>
      <c r="E42" s="1206"/>
      <c r="F42" s="36" t="s">
        <v>530</v>
      </c>
      <c r="G42" s="37" t="s">
        <v>530</v>
      </c>
      <c r="H42" s="37" t="s">
        <v>530</v>
      </c>
      <c r="I42" s="37" t="s">
        <v>530</v>
      </c>
      <c r="J42" s="38" t="s">
        <v>530</v>
      </c>
      <c r="K42" s="22"/>
      <c r="L42" s="22"/>
      <c r="M42" s="22"/>
      <c r="N42" s="22"/>
      <c r="O42" s="22"/>
      <c r="P42" s="22"/>
    </row>
    <row r="43" spans="1:16" ht="39" customHeight="1" thickBot="1" x14ac:dyDescent="0.2">
      <c r="A43" s="22"/>
      <c r="B43" s="40"/>
      <c r="C43" s="1207" t="s">
        <v>588</v>
      </c>
      <c r="D43" s="1208"/>
      <c r="E43" s="1209"/>
      <c r="F43" s="41">
        <v>4.16</v>
      </c>
      <c r="G43" s="42">
        <v>4.88</v>
      </c>
      <c r="H43" s="42">
        <v>5.48</v>
      </c>
      <c r="I43" s="42">
        <v>7.88</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8IW/KZtDRbBqAC8I5pPwyuhPtjBhUEzwijnvfqf68kyYIrjD7LNpZGqtJKzyUDxz7AIAXiqcIuw+LR13ll7jg==" saltValue="U7uMt99oUKuCZFqM42gZ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1322</v>
      </c>
      <c r="L45" s="60">
        <v>1350</v>
      </c>
      <c r="M45" s="60">
        <v>1385</v>
      </c>
      <c r="N45" s="60">
        <v>1469</v>
      </c>
      <c r="O45" s="61">
        <v>1612</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530</v>
      </c>
      <c r="L46" s="64" t="s">
        <v>530</v>
      </c>
      <c r="M46" s="64" t="s">
        <v>530</v>
      </c>
      <c r="N46" s="64" t="s">
        <v>530</v>
      </c>
      <c r="O46" s="65" t="s">
        <v>530</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530</v>
      </c>
      <c r="L47" s="64" t="s">
        <v>530</v>
      </c>
      <c r="M47" s="64" t="s">
        <v>530</v>
      </c>
      <c r="N47" s="64" t="s">
        <v>530</v>
      </c>
      <c r="O47" s="65" t="s">
        <v>530</v>
      </c>
      <c r="P47" s="48"/>
      <c r="Q47" s="48"/>
      <c r="R47" s="48"/>
      <c r="S47" s="48"/>
      <c r="T47" s="48"/>
      <c r="U47" s="48"/>
    </row>
    <row r="48" spans="1:21" ht="30.75" customHeight="1" x14ac:dyDescent="0.15">
      <c r="A48" s="48"/>
      <c r="B48" s="1214"/>
      <c r="C48" s="1215"/>
      <c r="D48" s="62"/>
      <c r="E48" s="1220" t="s">
        <v>15</v>
      </c>
      <c r="F48" s="1220"/>
      <c r="G48" s="1220"/>
      <c r="H48" s="1220"/>
      <c r="I48" s="1220"/>
      <c r="J48" s="1221"/>
      <c r="K48" s="63">
        <v>577</v>
      </c>
      <c r="L48" s="64">
        <v>585</v>
      </c>
      <c r="M48" s="64">
        <v>624</v>
      </c>
      <c r="N48" s="64">
        <v>579</v>
      </c>
      <c r="O48" s="65">
        <v>567</v>
      </c>
      <c r="P48" s="48"/>
      <c r="Q48" s="48"/>
      <c r="R48" s="48"/>
      <c r="S48" s="48"/>
      <c r="T48" s="48"/>
      <c r="U48" s="48"/>
    </row>
    <row r="49" spans="1:21" ht="30.75" customHeight="1" x14ac:dyDescent="0.15">
      <c r="A49" s="48"/>
      <c r="B49" s="1214"/>
      <c r="C49" s="1215"/>
      <c r="D49" s="62"/>
      <c r="E49" s="1220" t="s">
        <v>16</v>
      </c>
      <c r="F49" s="1220"/>
      <c r="G49" s="1220"/>
      <c r="H49" s="1220"/>
      <c r="I49" s="1220"/>
      <c r="J49" s="1221"/>
      <c r="K49" s="63">
        <v>44</v>
      </c>
      <c r="L49" s="64">
        <v>10</v>
      </c>
      <c r="M49" s="64">
        <v>12</v>
      </c>
      <c r="N49" s="64">
        <v>17</v>
      </c>
      <c r="O49" s="65">
        <v>19</v>
      </c>
      <c r="P49" s="48"/>
      <c r="Q49" s="48"/>
      <c r="R49" s="48"/>
      <c r="S49" s="48"/>
      <c r="T49" s="48"/>
      <c r="U49" s="48"/>
    </row>
    <row r="50" spans="1:21" ht="30.75" customHeight="1" x14ac:dyDescent="0.15">
      <c r="A50" s="48"/>
      <c r="B50" s="1214"/>
      <c r="C50" s="1215"/>
      <c r="D50" s="62"/>
      <c r="E50" s="1220" t="s">
        <v>17</v>
      </c>
      <c r="F50" s="1220"/>
      <c r="G50" s="1220"/>
      <c r="H50" s="1220"/>
      <c r="I50" s="1220"/>
      <c r="J50" s="1221"/>
      <c r="K50" s="63">
        <v>5</v>
      </c>
      <c r="L50" s="64">
        <v>5</v>
      </c>
      <c r="M50" s="64">
        <v>1</v>
      </c>
      <c r="N50" s="64">
        <v>1</v>
      </c>
      <c r="O50" s="65">
        <v>1</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530</v>
      </c>
      <c r="L51" s="64" t="s">
        <v>530</v>
      </c>
      <c r="M51" s="64" t="s">
        <v>530</v>
      </c>
      <c r="N51" s="64" t="s">
        <v>530</v>
      </c>
      <c r="O51" s="65" t="s">
        <v>530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1431</v>
      </c>
      <c r="L52" s="64">
        <v>1413</v>
      </c>
      <c r="M52" s="64">
        <v>1447</v>
      </c>
      <c r="N52" s="64">
        <v>1495</v>
      </c>
      <c r="O52" s="65">
        <v>1617</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517</v>
      </c>
      <c r="L53" s="69">
        <v>537</v>
      </c>
      <c r="M53" s="69">
        <v>575</v>
      </c>
      <c r="N53" s="69">
        <v>571</v>
      </c>
      <c r="O53" s="70">
        <v>582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595</v>
      </c>
      <c r="L57" s="84" t="s">
        <v>597</v>
      </c>
      <c r="M57" s="84" t="s">
        <v>597</v>
      </c>
      <c r="N57" s="84" t="s">
        <v>595</v>
      </c>
      <c r="O57" s="85" t="s">
        <v>595</v>
      </c>
    </row>
    <row r="58" spans="1:21" ht="31.5" customHeight="1" thickBot="1" x14ac:dyDescent="0.2">
      <c r="B58" s="1230"/>
      <c r="C58" s="1231"/>
      <c r="D58" s="1235" t="s">
        <v>27</v>
      </c>
      <c r="E58" s="1236"/>
      <c r="F58" s="1236"/>
      <c r="G58" s="1236"/>
      <c r="H58" s="1236"/>
      <c r="I58" s="1236"/>
      <c r="J58" s="1237"/>
      <c r="K58" s="86" t="s">
        <v>596</v>
      </c>
      <c r="L58" s="87" t="s">
        <v>598</v>
      </c>
      <c r="M58" s="87" t="s">
        <v>599</v>
      </c>
      <c r="N58" s="87" t="s">
        <v>599</v>
      </c>
      <c r="O58" s="88" t="s">
        <v>599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gY7Do+F3jK2xHIIXY3On+OROFlFkHndsD+4v5LcL0H05AvW7Lj7bFSapIf3nVLMGS9zwMriu01clfMVQZbHeA==" saltValue="8SnEZh/DSMILtnueUwNT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38" t="s">
        <v>30</v>
      </c>
      <c r="C41" s="1239"/>
      <c r="D41" s="102"/>
      <c r="E41" s="1244" t="s">
        <v>31</v>
      </c>
      <c r="F41" s="1244"/>
      <c r="G41" s="1244"/>
      <c r="H41" s="1245"/>
      <c r="I41" s="103">
        <v>14762</v>
      </c>
      <c r="J41" s="104">
        <v>14629</v>
      </c>
      <c r="K41" s="104">
        <v>14465</v>
      </c>
      <c r="L41" s="104">
        <v>17425</v>
      </c>
      <c r="M41" s="105">
        <v>18016</v>
      </c>
    </row>
    <row r="42" spans="2:13" ht="27.75" customHeight="1" x14ac:dyDescent="0.15">
      <c r="B42" s="1240"/>
      <c r="C42" s="1241"/>
      <c r="D42" s="106"/>
      <c r="E42" s="1246" t="s">
        <v>32</v>
      </c>
      <c r="F42" s="1246"/>
      <c r="G42" s="1246"/>
      <c r="H42" s="1247"/>
      <c r="I42" s="107">
        <v>17</v>
      </c>
      <c r="J42" s="108">
        <v>7</v>
      </c>
      <c r="K42" s="108">
        <v>5</v>
      </c>
      <c r="L42" s="108">
        <v>4</v>
      </c>
      <c r="M42" s="109">
        <v>4</v>
      </c>
    </row>
    <row r="43" spans="2:13" ht="27.75" customHeight="1" x14ac:dyDescent="0.15">
      <c r="B43" s="1240"/>
      <c r="C43" s="1241"/>
      <c r="D43" s="106"/>
      <c r="E43" s="1246" t="s">
        <v>33</v>
      </c>
      <c r="F43" s="1246"/>
      <c r="G43" s="1246"/>
      <c r="H43" s="1247"/>
      <c r="I43" s="107">
        <v>5404</v>
      </c>
      <c r="J43" s="108">
        <v>5065</v>
      </c>
      <c r="K43" s="108">
        <v>5101</v>
      </c>
      <c r="L43" s="108">
        <v>5058</v>
      </c>
      <c r="M43" s="109">
        <v>4944</v>
      </c>
    </row>
    <row r="44" spans="2:13" ht="27.75" customHeight="1" x14ac:dyDescent="0.15">
      <c r="B44" s="1240"/>
      <c r="C44" s="1241"/>
      <c r="D44" s="106"/>
      <c r="E44" s="1246" t="s">
        <v>34</v>
      </c>
      <c r="F44" s="1246"/>
      <c r="G44" s="1246"/>
      <c r="H44" s="1247"/>
      <c r="I44" s="107">
        <v>558</v>
      </c>
      <c r="J44" s="108">
        <v>538</v>
      </c>
      <c r="K44" s="108">
        <v>512</v>
      </c>
      <c r="L44" s="108">
        <v>472</v>
      </c>
      <c r="M44" s="109">
        <v>441</v>
      </c>
    </row>
    <row r="45" spans="2:13" ht="27.75" customHeight="1" x14ac:dyDescent="0.15">
      <c r="B45" s="1240"/>
      <c r="C45" s="1241"/>
      <c r="D45" s="106"/>
      <c r="E45" s="1246" t="s">
        <v>35</v>
      </c>
      <c r="F45" s="1246"/>
      <c r="G45" s="1246"/>
      <c r="H45" s="1247"/>
      <c r="I45" s="107">
        <v>3158</v>
      </c>
      <c r="J45" s="108">
        <v>3223</v>
      </c>
      <c r="K45" s="108">
        <v>3269</v>
      </c>
      <c r="L45" s="108">
        <v>3138</v>
      </c>
      <c r="M45" s="109">
        <v>3390</v>
      </c>
    </row>
    <row r="46" spans="2:13" ht="27.75" customHeight="1" x14ac:dyDescent="0.15">
      <c r="B46" s="1240"/>
      <c r="C46" s="1241"/>
      <c r="D46" s="110"/>
      <c r="E46" s="1246" t="s">
        <v>36</v>
      </c>
      <c r="F46" s="1246"/>
      <c r="G46" s="1246"/>
      <c r="H46" s="1247"/>
      <c r="I46" s="107" t="s">
        <v>530</v>
      </c>
      <c r="J46" s="108" t="s">
        <v>530</v>
      </c>
      <c r="K46" s="108" t="s">
        <v>530</v>
      </c>
      <c r="L46" s="108" t="s">
        <v>530</v>
      </c>
      <c r="M46" s="109" t="s">
        <v>530</v>
      </c>
    </row>
    <row r="47" spans="2:13" ht="27.75" customHeight="1" x14ac:dyDescent="0.15">
      <c r="B47" s="1240"/>
      <c r="C47" s="1241"/>
      <c r="D47" s="111"/>
      <c r="E47" s="1248" t="s">
        <v>37</v>
      </c>
      <c r="F47" s="1249"/>
      <c r="G47" s="1249"/>
      <c r="H47" s="1250"/>
      <c r="I47" s="107" t="s">
        <v>530</v>
      </c>
      <c r="J47" s="108" t="s">
        <v>530</v>
      </c>
      <c r="K47" s="108" t="s">
        <v>530</v>
      </c>
      <c r="L47" s="108" t="s">
        <v>530</v>
      </c>
      <c r="M47" s="109" t="s">
        <v>530</v>
      </c>
    </row>
    <row r="48" spans="2:13" ht="27.75" customHeight="1" x14ac:dyDescent="0.15">
      <c r="B48" s="1240"/>
      <c r="C48" s="1241"/>
      <c r="D48" s="106"/>
      <c r="E48" s="1246" t="s">
        <v>38</v>
      </c>
      <c r="F48" s="1246"/>
      <c r="G48" s="1246"/>
      <c r="H48" s="1247"/>
      <c r="I48" s="107" t="s">
        <v>530</v>
      </c>
      <c r="J48" s="108" t="s">
        <v>530</v>
      </c>
      <c r="K48" s="108" t="s">
        <v>530</v>
      </c>
      <c r="L48" s="108" t="s">
        <v>530</v>
      </c>
      <c r="M48" s="109" t="s">
        <v>530</v>
      </c>
    </row>
    <row r="49" spans="2:13" ht="27.75" customHeight="1" x14ac:dyDescent="0.15">
      <c r="B49" s="1242"/>
      <c r="C49" s="1243"/>
      <c r="D49" s="106"/>
      <c r="E49" s="1246" t="s">
        <v>39</v>
      </c>
      <c r="F49" s="1246"/>
      <c r="G49" s="1246"/>
      <c r="H49" s="1247"/>
      <c r="I49" s="107" t="s">
        <v>530</v>
      </c>
      <c r="J49" s="108" t="s">
        <v>530</v>
      </c>
      <c r="K49" s="108" t="s">
        <v>530</v>
      </c>
      <c r="L49" s="108" t="s">
        <v>530</v>
      </c>
      <c r="M49" s="109" t="s">
        <v>530</v>
      </c>
    </row>
    <row r="50" spans="2:13" ht="27.75" customHeight="1" x14ac:dyDescent="0.15">
      <c r="B50" s="1251" t="s">
        <v>40</v>
      </c>
      <c r="C50" s="1252"/>
      <c r="D50" s="112"/>
      <c r="E50" s="1246" t="s">
        <v>41</v>
      </c>
      <c r="F50" s="1246"/>
      <c r="G50" s="1246"/>
      <c r="H50" s="1247"/>
      <c r="I50" s="107">
        <v>7571</v>
      </c>
      <c r="J50" s="108">
        <v>7496</v>
      </c>
      <c r="K50" s="108">
        <v>7695</v>
      </c>
      <c r="L50" s="108">
        <v>7422</v>
      </c>
      <c r="M50" s="109">
        <v>6474</v>
      </c>
    </row>
    <row r="51" spans="2:13" ht="27.75" customHeight="1" x14ac:dyDescent="0.15">
      <c r="B51" s="1240"/>
      <c r="C51" s="1241"/>
      <c r="D51" s="106"/>
      <c r="E51" s="1246" t="s">
        <v>42</v>
      </c>
      <c r="F51" s="1246"/>
      <c r="G51" s="1246"/>
      <c r="H51" s="1247"/>
      <c r="I51" s="107" t="s">
        <v>530</v>
      </c>
      <c r="J51" s="108" t="s">
        <v>530</v>
      </c>
      <c r="K51" s="108" t="s">
        <v>530</v>
      </c>
      <c r="L51" s="108" t="s">
        <v>530</v>
      </c>
      <c r="M51" s="109" t="s">
        <v>530</v>
      </c>
    </row>
    <row r="52" spans="2:13" ht="27.75" customHeight="1" x14ac:dyDescent="0.15">
      <c r="B52" s="1242"/>
      <c r="C52" s="1243"/>
      <c r="D52" s="106"/>
      <c r="E52" s="1246" t="s">
        <v>43</v>
      </c>
      <c r="F52" s="1246"/>
      <c r="G52" s="1246"/>
      <c r="H52" s="1247"/>
      <c r="I52" s="107">
        <v>15973</v>
      </c>
      <c r="J52" s="108">
        <v>15762</v>
      </c>
      <c r="K52" s="108">
        <v>15578</v>
      </c>
      <c r="L52" s="108">
        <v>17330</v>
      </c>
      <c r="M52" s="109">
        <v>17145</v>
      </c>
    </row>
    <row r="53" spans="2:13" ht="27.75" customHeight="1" thickBot="1" x14ac:dyDescent="0.2">
      <c r="B53" s="1253" t="s">
        <v>44</v>
      </c>
      <c r="C53" s="1254"/>
      <c r="D53" s="113"/>
      <c r="E53" s="1255" t="s">
        <v>45</v>
      </c>
      <c r="F53" s="1255"/>
      <c r="G53" s="1255"/>
      <c r="H53" s="1256"/>
      <c r="I53" s="114">
        <v>357</v>
      </c>
      <c r="J53" s="115">
        <v>204</v>
      </c>
      <c r="K53" s="115">
        <v>80</v>
      </c>
      <c r="L53" s="115">
        <v>1346</v>
      </c>
      <c r="M53" s="116">
        <v>3177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ycWweQyQa2qLFCnNLDFYmDgsnC3mYV3weMqDSN8K6+m84+15+ayuDIv+Y9N/Mbqr4xvoXFRCaskjTFzsLTTKg==" saltValue="C7imx1/B48SfYW1nWyXx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265" t="s">
        <v>48</v>
      </c>
      <c r="D55" s="1265"/>
      <c r="E55" s="1266"/>
      <c r="F55" s="128">
        <v>5404</v>
      </c>
      <c r="G55" s="128">
        <v>5045</v>
      </c>
      <c r="H55" s="129">
        <v>4161</v>
      </c>
    </row>
    <row r="56" spans="2:8" ht="52.5" customHeight="1" x14ac:dyDescent="0.15">
      <c r="B56" s="130"/>
      <c r="C56" s="1267" t="s">
        <v>49</v>
      </c>
      <c r="D56" s="1267"/>
      <c r="E56" s="1268"/>
      <c r="F56" s="131">
        <v>708</v>
      </c>
      <c r="G56" s="131">
        <v>809</v>
      </c>
      <c r="H56" s="132">
        <v>741</v>
      </c>
    </row>
    <row r="57" spans="2:8" ht="53.25" customHeight="1" x14ac:dyDescent="0.15">
      <c r="B57" s="130"/>
      <c r="C57" s="1269" t="s">
        <v>50</v>
      </c>
      <c r="D57" s="1269"/>
      <c r="E57" s="1270"/>
      <c r="F57" s="133">
        <v>1987</v>
      </c>
      <c r="G57" s="133">
        <v>4504</v>
      </c>
      <c r="H57" s="134">
        <v>4769</v>
      </c>
    </row>
    <row r="58" spans="2:8" ht="45.75" customHeight="1" x14ac:dyDescent="0.15">
      <c r="B58" s="135"/>
      <c r="C58" s="1257" t="s">
        <v>600</v>
      </c>
      <c r="D58" s="1258"/>
      <c r="E58" s="1259"/>
      <c r="F58" s="136"/>
      <c r="G58" s="136">
        <v>2400</v>
      </c>
      <c r="H58" s="137">
        <v>2405</v>
      </c>
    </row>
    <row r="59" spans="2:8" ht="45.75" customHeight="1" x14ac:dyDescent="0.15">
      <c r="B59" s="135"/>
      <c r="C59" s="1257" t="s">
        <v>601</v>
      </c>
      <c r="D59" s="1258"/>
      <c r="E59" s="1259"/>
      <c r="F59" s="136">
        <v>312</v>
      </c>
      <c r="G59" s="136">
        <v>443</v>
      </c>
      <c r="H59" s="137">
        <v>697</v>
      </c>
    </row>
    <row r="60" spans="2:8" ht="45.75" customHeight="1" x14ac:dyDescent="0.15">
      <c r="B60" s="135"/>
      <c r="C60" s="1257" t="s">
        <v>602</v>
      </c>
      <c r="D60" s="1258"/>
      <c r="E60" s="1259"/>
      <c r="F60" s="136">
        <v>680</v>
      </c>
      <c r="G60" s="136">
        <v>666</v>
      </c>
      <c r="H60" s="137">
        <v>662</v>
      </c>
    </row>
    <row r="61" spans="2:8" ht="45.75" customHeight="1" x14ac:dyDescent="0.15">
      <c r="B61" s="135"/>
      <c r="C61" s="1257" t="s">
        <v>603</v>
      </c>
      <c r="D61" s="1258"/>
      <c r="E61" s="1259"/>
      <c r="F61" s="136">
        <v>391</v>
      </c>
      <c r="G61" s="136">
        <v>391</v>
      </c>
      <c r="H61" s="137">
        <v>391</v>
      </c>
    </row>
    <row r="62" spans="2:8" ht="45.75" customHeight="1" thickBot="1" x14ac:dyDescent="0.2">
      <c r="B62" s="138"/>
      <c r="C62" s="1260" t="s">
        <v>604</v>
      </c>
      <c r="D62" s="1261"/>
      <c r="E62" s="1262"/>
      <c r="F62" s="139">
        <v>349</v>
      </c>
      <c r="G62" s="139">
        <v>349</v>
      </c>
      <c r="H62" s="140">
        <v>356</v>
      </c>
    </row>
    <row r="63" spans="2:8" ht="52.5" customHeight="1" thickBot="1" x14ac:dyDescent="0.2">
      <c r="B63" s="141"/>
      <c r="C63" s="1263" t="s">
        <v>51</v>
      </c>
      <c r="D63" s="1263"/>
      <c r="E63" s="1264"/>
      <c r="F63" s="142">
        <v>8100</v>
      </c>
      <c r="G63" s="142">
        <v>10358</v>
      </c>
      <c r="H63" s="143">
        <v>9672</v>
      </c>
    </row>
    <row r="64" spans="2:8" ht="15" customHeight="1" x14ac:dyDescent="0.15"/>
  </sheetData>
  <sheetProtection algorithmName="SHA-512" hashValue="taYe8gqDRGr7iofCvA2ilpEfiWKieA9IZcDuxcRhl9qRTwdqVbgs1ebPEa4JmO9M1qSVN+2xncj02/zaJsrINA==" saltValue="3SyyzhQa5vYXW5izGvGV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73038</v>
      </c>
      <c r="E3" s="162"/>
      <c r="F3" s="163">
        <v>63727</v>
      </c>
      <c r="G3" s="164"/>
      <c r="H3" s="165"/>
    </row>
    <row r="4" spans="1:8" x14ac:dyDescent="0.15">
      <c r="A4" s="166"/>
      <c r="B4" s="167"/>
      <c r="C4" s="168"/>
      <c r="D4" s="169">
        <v>50691</v>
      </c>
      <c r="E4" s="170"/>
      <c r="F4" s="171">
        <v>34577</v>
      </c>
      <c r="G4" s="172"/>
      <c r="H4" s="173"/>
    </row>
    <row r="5" spans="1:8" x14ac:dyDescent="0.15">
      <c r="A5" s="154" t="s">
        <v>563</v>
      </c>
      <c r="B5" s="159"/>
      <c r="C5" s="160"/>
      <c r="D5" s="161">
        <v>73861</v>
      </c>
      <c r="E5" s="162"/>
      <c r="F5" s="163">
        <v>66954</v>
      </c>
      <c r="G5" s="164"/>
      <c r="H5" s="165"/>
    </row>
    <row r="6" spans="1:8" x14ac:dyDescent="0.15">
      <c r="A6" s="166"/>
      <c r="B6" s="167"/>
      <c r="C6" s="168"/>
      <c r="D6" s="169">
        <v>51589</v>
      </c>
      <c r="E6" s="170"/>
      <c r="F6" s="171">
        <v>37305</v>
      </c>
      <c r="G6" s="172"/>
      <c r="H6" s="173"/>
    </row>
    <row r="7" spans="1:8" x14ac:dyDescent="0.15">
      <c r="A7" s="154" t="s">
        <v>564</v>
      </c>
      <c r="B7" s="159"/>
      <c r="C7" s="160"/>
      <c r="D7" s="161">
        <v>63406</v>
      </c>
      <c r="E7" s="162"/>
      <c r="F7" s="163">
        <v>72656</v>
      </c>
      <c r="G7" s="164"/>
      <c r="H7" s="165"/>
    </row>
    <row r="8" spans="1:8" x14ac:dyDescent="0.15">
      <c r="A8" s="166"/>
      <c r="B8" s="167"/>
      <c r="C8" s="168"/>
      <c r="D8" s="169">
        <v>31111</v>
      </c>
      <c r="E8" s="170"/>
      <c r="F8" s="171">
        <v>36448</v>
      </c>
      <c r="G8" s="172"/>
      <c r="H8" s="173"/>
    </row>
    <row r="9" spans="1:8" x14ac:dyDescent="0.15">
      <c r="A9" s="154" t="s">
        <v>565</v>
      </c>
      <c r="B9" s="159"/>
      <c r="C9" s="160"/>
      <c r="D9" s="161">
        <v>97112</v>
      </c>
      <c r="E9" s="162"/>
      <c r="F9" s="163">
        <v>65080</v>
      </c>
      <c r="G9" s="164"/>
      <c r="H9" s="165"/>
    </row>
    <row r="10" spans="1:8" x14ac:dyDescent="0.15">
      <c r="A10" s="166"/>
      <c r="B10" s="167"/>
      <c r="C10" s="168"/>
      <c r="D10" s="169">
        <v>63766</v>
      </c>
      <c r="E10" s="170"/>
      <c r="F10" s="171">
        <v>38201</v>
      </c>
      <c r="G10" s="172"/>
      <c r="H10" s="173"/>
    </row>
    <row r="11" spans="1:8" x14ac:dyDescent="0.15">
      <c r="A11" s="154" t="s">
        <v>566</v>
      </c>
      <c r="B11" s="159"/>
      <c r="C11" s="160"/>
      <c r="D11" s="161">
        <v>101487</v>
      </c>
      <c r="E11" s="162"/>
      <c r="F11" s="163">
        <v>79288</v>
      </c>
      <c r="G11" s="164"/>
      <c r="H11" s="165"/>
    </row>
    <row r="12" spans="1:8" x14ac:dyDescent="0.15">
      <c r="A12" s="166"/>
      <c r="B12" s="167"/>
      <c r="C12" s="174"/>
      <c r="D12" s="169">
        <v>64730</v>
      </c>
      <c r="E12" s="170"/>
      <c r="F12" s="171">
        <v>41870</v>
      </c>
      <c r="G12" s="172"/>
      <c r="H12" s="173"/>
    </row>
    <row r="13" spans="1:8" x14ac:dyDescent="0.15">
      <c r="A13" s="154"/>
      <c r="B13" s="159"/>
      <c r="C13" s="175"/>
      <c r="D13" s="176">
        <v>81781</v>
      </c>
      <c r="E13" s="177"/>
      <c r="F13" s="178">
        <v>69541</v>
      </c>
      <c r="G13" s="179"/>
      <c r="H13" s="165"/>
    </row>
    <row r="14" spans="1:8" x14ac:dyDescent="0.15">
      <c r="A14" s="166"/>
      <c r="B14" s="167"/>
      <c r="C14" s="168"/>
      <c r="D14" s="169">
        <v>52377</v>
      </c>
      <c r="E14" s="170"/>
      <c r="F14" s="171">
        <v>37680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10.68</v>
      </c>
      <c r="C19" s="180">
        <f>ROUND(VALUE(SUBSTITUTE(実質収支比率等に係る経年分析!G$48,"▲","-")),2)</f>
        <v>9.01</v>
      </c>
      <c r="D19" s="180">
        <f>ROUND(VALUE(SUBSTITUTE(実質収支比率等に係る経年分析!H$48,"▲","-")),2)</f>
        <v>8.83</v>
      </c>
      <c r="E19" s="180">
        <f>ROUND(VALUE(SUBSTITUTE(実質収支比率等に係る経年分析!I$48,"▲","-")),2)</f>
        <v>7.47</v>
      </c>
      <c r="F19" s="180">
        <f>ROUND(VALUE(SUBSTITUTE(実質収支比率等に係る経年分析!J$48,"▲","-")),2)</f>
        <v>7.36</v>
      </c>
    </row>
    <row r="20" spans="1:11" x14ac:dyDescent="0.15">
      <c r="A20" s="180" t="s">
        <v>55</v>
      </c>
      <c r="B20" s="180">
        <f>ROUND(VALUE(SUBSTITUTE(実質収支比率等に係る経年分析!F$47,"▲","-")),2)</f>
        <v>49.96</v>
      </c>
      <c r="C20" s="180">
        <f>ROUND(VALUE(SUBSTITUTE(実質収支比率等に係る経年分析!G$47,"▲","-")),2)</f>
        <v>51.39</v>
      </c>
      <c r="D20" s="180">
        <f>ROUND(VALUE(SUBSTITUTE(実質収支比率等に係る経年分析!H$47,"▲","-")),2)</f>
        <v>53.3</v>
      </c>
      <c r="E20" s="180">
        <f>ROUND(VALUE(SUBSTITUTE(実質収支比率等に係る経年分析!I$47,"▲","-")),2)</f>
        <v>50.48</v>
      </c>
      <c r="F20" s="180">
        <f>ROUND(VALUE(SUBSTITUTE(実質収支比率等に係る経年分析!J$47,"▲","-")),2)</f>
        <v>41.69</v>
      </c>
    </row>
    <row r="21" spans="1:11" x14ac:dyDescent="0.15">
      <c r="A21" s="180" t="s">
        <v>56</v>
      </c>
      <c r="B21" s="180">
        <f>IF(ISNUMBER(VALUE(SUBSTITUTE(実質収支比率等に係る経年分析!F$49,"▲","-"))),ROUND(VALUE(SUBSTITUTE(実質収支比率等に係る経年分析!F$49,"▲","-")),2),NA())</f>
        <v>4.28</v>
      </c>
      <c r="C21" s="180">
        <f>IF(ISNUMBER(VALUE(SUBSTITUTE(実質収支比率等に係る経年分析!G$49,"▲","-"))),ROUND(VALUE(SUBSTITUTE(実質収支比率等に係る経年分析!G$49,"▲","-")),2),NA())</f>
        <v>-2.66</v>
      </c>
      <c r="D21" s="180">
        <f>IF(ISNUMBER(VALUE(SUBSTITUTE(実質収支比率等に係る経年分析!H$49,"▲","-"))),ROUND(VALUE(SUBSTITUTE(実質収支比率等に係る経年分析!H$49,"▲","-")),2),NA())</f>
        <v>0.56999999999999995</v>
      </c>
      <c r="E21" s="180">
        <f>IF(ISNUMBER(VALUE(SUBSTITUTE(実質収支比率等に係る経年分析!I$49,"▲","-"))),ROUND(VALUE(SUBSTITUTE(実質収支比率等に係る経年分析!I$49,"▲","-")),2),NA())</f>
        <v>-5.09</v>
      </c>
      <c r="F21" s="180">
        <f>IF(ISNUMBER(VALUE(SUBSTITUTE(実質収支比率等に係る経年分析!J$49,"▲","-"))),ROUND(VALUE(SUBSTITUTE(実質収支比率等に係る経年分析!J$49,"▲","-")),2),NA())</f>
        <v>-8.9700000000000006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4.88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5.48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7.88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0.57999999999999996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1.46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0.54</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1.1399999999999999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1.56</v>
      </c>
    </row>
    <row r="34" spans="1:16" x14ac:dyDescent="0.15">
      <c r="A34" s="181" t="str">
        <f>IF(連結実質赤字比率に係る赤字・黒字の構成分析!C$36="",NA(),連結実質赤字比率に係る赤字・黒字の構成分析!C$36)</f>
        <v>温泉事業会計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5.09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1431</v>
      </c>
      <c r="E42" s="182"/>
      <c r="F42" s="182"/>
      <c r="G42" s="182">
        <f>'実質公債費比率（分子）の構造'!L$52</f>
        <v>1413</v>
      </c>
      <c r="H42" s="182"/>
      <c r="I42" s="182"/>
      <c r="J42" s="182">
        <f>'実質公債費比率（分子）の構造'!M$52</f>
        <v>1447</v>
      </c>
      <c r="K42" s="182"/>
      <c r="L42" s="182"/>
      <c r="M42" s="182">
        <f>'実質公債費比率（分子）の構造'!N$52</f>
        <v>1495</v>
      </c>
      <c r="N42" s="182"/>
      <c r="O42" s="182"/>
      <c r="P42" s="182">
        <f>'実質公債費比率（分子）の構造'!O$52</f>
        <v>1617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v>
      </c>
      <c r="C44" s="182"/>
      <c r="D44" s="182"/>
      <c r="E44" s="182">
        <f>'実質公債費比率（分子）の構造'!L$50</f>
        <v>5</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44</v>
      </c>
      <c r="C45" s="182"/>
      <c r="D45" s="182"/>
      <c r="E45" s="182">
        <f>'実質公債費比率（分子）の構造'!L$49</f>
        <v>10</v>
      </c>
      <c r="F45" s="182"/>
      <c r="G45" s="182"/>
      <c r="H45" s="182">
        <f>'実質公債費比率（分子）の構造'!M$49</f>
        <v>12</v>
      </c>
      <c r="I45" s="182"/>
      <c r="J45" s="182"/>
      <c r="K45" s="182">
        <f>'実質公債費比率（分子）の構造'!N$49</f>
        <v>17</v>
      </c>
      <c r="L45" s="182"/>
      <c r="M45" s="182"/>
      <c r="N45" s="182">
        <f>'実質公債費比率（分子）の構造'!O$49</f>
        <v>19</v>
      </c>
      <c r="O45" s="182"/>
      <c r="P45" s="182"/>
    </row>
    <row r="46" spans="1:16" x14ac:dyDescent="0.15">
      <c r="A46" s="182" t="s">
        <v>67</v>
      </c>
      <c r="B46" s="182">
        <f>'実質公債費比率（分子）の構造'!K$48</f>
        <v>577</v>
      </c>
      <c r="C46" s="182"/>
      <c r="D46" s="182"/>
      <c r="E46" s="182">
        <f>'実質公債費比率（分子）の構造'!L$48</f>
        <v>585</v>
      </c>
      <c r="F46" s="182"/>
      <c r="G46" s="182"/>
      <c r="H46" s="182">
        <f>'実質公債費比率（分子）の構造'!M$48</f>
        <v>624</v>
      </c>
      <c r="I46" s="182"/>
      <c r="J46" s="182"/>
      <c r="K46" s="182">
        <f>'実質公債費比率（分子）の構造'!N$48</f>
        <v>579</v>
      </c>
      <c r="L46" s="182"/>
      <c r="M46" s="182"/>
      <c r="N46" s="182">
        <f>'実質公債費比率（分子）の構造'!O$48</f>
        <v>567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1322</v>
      </c>
      <c r="C49" s="182"/>
      <c r="D49" s="182"/>
      <c r="E49" s="182">
        <f>'実質公債費比率（分子）の構造'!L$45</f>
        <v>1350</v>
      </c>
      <c r="F49" s="182"/>
      <c r="G49" s="182"/>
      <c r="H49" s="182">
        <f>'実質公債費比率（分子）の構造'!M$45</f>
        <v>1385</v>
      </c>
      <c r="I49" s="182"/>
      <c r="J49" s="182"/>
      <c r="K49" s="182">
        <f>'実質公債費比率（分子）の構造'!N$45</f>
        <v>1469</v>
      </c>
      <c r="L49" s="182"/>
      <c r="M49" s="182"/>
      <c r="N49" s="182">
        <f>'実質公債費比率（分子）の構造'!O$45</f>
        <v>1612</v>
      </c>
      <c r="O49" s="182"/>
      <c r="P49" s="182"/>
    </row>
    <row r="50" spans="1:16" x14ac:dyDescent="0.15">
      <c r="A50" s="182" t="s">
        <v>71</v>
      </c>
      <c r="B50" s="182" t="e">
        <f>NA()</f>
        <v>#N/A</v>
      </c>
      <c r="C50" s="182">
        <f>IF(ISNUMBER('実質公債費比率（分子）の構造'!K$53),'実質公債費比率（分子）の構造'!K$53,NA())</f>
        <v>517</v>
      </c>
      <c r="D50" s="182" t="e">
        <f>NA()</f>
        <v>#N/A</v>
      </c>
      <c r="E50" s="182" t="e">
        <f>NA()</f>
        <v>#N/A</v>
      </c>
      <c r="F50" s="182">
        <f>IF(ISNUMBER('実質公債費比率（分子）の構造'!L$53),'実質公債費比率（分子）の構造'!L$53,NA())</f>
        <v>537</v>
      </c>
      <c r="G50" s="182" t="e">
        <f>NA()</f>
        <v>#N/A</v>
      </c>
      <c r="H50" s="182" t="e">
        <f>NA()</f>
        <v>#N/A</v>
      </c>
      <c r="I50" s="182">
        <f>IF(ISNUMBER('実質公債費比率（分子）の構造'!M$53),'実質公債費比率（分子）の構造'!M$53,NA())</f>
        <v>575</v>
      </c>
      <c r="J50" s="182" t="e">
        <f>NA()</f>
        <v>#N/A</v>
      </c>
      <c r="K50" s="182" t="e">
        <f>NA()</f>
        <v>#N/A</v>
      </c>
      <c r="L50" s="182">
        <f>IF(ISNUMBER('実質公債費比率（分子）の構造'!N$53),'実質公債費比率（分子）の構造'!N$53,NA())</f>
        <v>571</v>
      </c>
      <c r="M50" s="182" t="e">
        <f>NA()</f>
        <v>#N/A</v>
      </c>
      <c r="N50" s="182" t="e">
        <f>NA()</f>
        <v>#N/A</v>
      </c>
      <c r="O50" s="182">
        <f>IF(ISNUMBER('実質公債費比率（分子）の構造'!O$53),'実質公債費比率（分子）の構造'!O$53,NA())</f>
        <v>582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15973</v>
      </c>
      <c r="E56" s="181"/>
      <c r="F56" s="181"/>
      <c r="G56" s="181">
        <f>'将来負担比率（分子）の構造'!J$52</f>
        <v>15762</v>
      </c>
      <c r="H56" s="181"/>
      <c r="I56" s="181"/>
      <c r="J56" s="181">
        <f>'将来負担比率（分子）の構造'!K$52</f>
        <v>15578</v>
      </c>
      <c r="K56" s="181"/>
      <c r="L56" s="181"/>
      <c r="M56" s="181">
        <f>'将来負担比率（分子）の構造'!L$52</f>
        <v>17330</v>
      </c>
      <c r="N56" s="181"/>
      <c r="O56" s="181"/>
      <c r="P56" s="181">
        <f>'将来負担比率（分子）の構造'!M$52</f>
        <v>17145</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7571</v>
      </c>
      <c r="E58" s="181"/>
      <c r="F58" s="181"/>
      <c r="G58" s="181">
        <f>'将来負担比率（分子）の構造'!J$50</f>
        <v>7496</v>
      </c>
      <c r="H58" s="181"/>
      <c r="I58" s="181"/>
      <c r="J58" s="181">
        <f>'将来負担比率（分子）の構造'!K$50</f>
        <v>7695</v>
      </c>
      <c r="K58" s="181"/>
      <c r="L58" s="181"/>
      <c r="M58" s="181">
        <f>'将来負担比率（分子）の構造'!L$50</f>
        <v>7422</v>
      </c>
      <c r="N58" s="181"/>
      <c r="O58" s="181"/>
      <c r="P58" s="181">
        <f>'将来負担比率（分子）の構造'!M$50</f>
        <v>6474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3158</v>
      </c>
      <c r="C62" s="181"/>
      <c r="D62" s="181"/>
      <c r="E62" s="181">
        <f>'将来負担比率（分子）の構造'!J$45</f>
        <v>3223</v>
      </c>
      <c r="F62" s="181"/>
      <c r="G62" s="181"/>
      <c r="H62" s="181">
        <f>'将来負担比率（分子）の構造'!K$45</f>
        <v>3269</v>
      </c>
      <c r="I62" s="181"/>
      <c r="J62" s="181"/>
      <c r="K62" s="181">
        <f>'将来負担比率（分子）の構造'!L$45</f>
        <v>3138</v>
      </c>
      <c r="L62" s="181"/>
      <c r="M62" s="181"/>
      <c r="N62" s="181">
        <f>'将来負担比率（分子）の構造'!M$45</f>
        <v>3390</v>
      </c>
      <c r="O62" s="181"/>
      <c r="P62" s="181"/>
    </row>
    <row r="63" spans="1:16" x14ac:dyDescent="0.15">
      <c r="A63" s="181" t="s">
        <v>34</v>
      </c>
      <c r="B63" s="181">
        <f>'将来負担比率（分子）の構造'!I$44</f>
        <v>558</v>
      </c>
      <c r="C63" s="181"/>
      <c r="D63" s="181"/>
      <c r="E63" s="181">
        <f>'将来負担比率（分子）の構造'!J$44</f>
        <v>538</v>
      </c>
      <c r="F63" s="181"/>
      <c r="G63" s="181"/>
      <c r="H63" s="181">
        <f>'将来負担比率（分子）の構造'!K$44</f>
        <v>512</v>
      </c>
      <c r="I63" s="181"/>
      <c r="J63" s="181"/>
      <c r="K63" s="181">
        <f>'将来負担比率（分子）の構造'!L$44</f>
        <v>472</v>
      </c>
      <c r="L63" s="181"/>
      <c r="M63" s="181"/>
      <c r="N63" s="181">
        <f>'将来負担比率（分子）の構造'!M$44</f>
        <v>441</v>
      </c>
      <c r="O63" s="181"/>
      <c r="P63" s="181"/>
    </row>
    <row r="64" spans="1:16" x14ac:dyDescent="0.15">
      <c r="A64" s="181" t="s">
        <v>33</v>
      </c>
      <c r="B64" s="181">
        <f>'将来負担比率（分子）の構造'!I$43</f>
        <v>5404</v>
      </c>
      <c r="C64" s="181"/>
      <c r="D64" s="181"/>
      <c r="E64" s="181">
        <f>'将来負担比率（分子）の構造'!J$43</f>
        <v>5065</v>
      </c>
      <c r="F64" s="181"/>
      <c r="G64" s="181"/>
      <c r="H64" s="181">
        <f>'将来負担比率（分子）の構造'!K$43</f>
        <v>5101</v>
      </c>
      <c r="I64" s="181"/>
      <c r="J64" s="181"/>
      <c r="K64" s="181">
        <f>'将来負担比率（分子）の構造'!L$43</f>
        <v>5058</v>
      </c>
      <c r="L64" s="181"/>
      <c r="M64" s="181"/>
      <c r="N64" s="181">
        <f>'将来負担比率（分子）の構造'!M$43</f>
        <v>4944</v>
      </c>
      <c r="O64" s="181"/>
      <c r="P64" s="181"/>
    </row>
    <row r="65" spans="1:16" x14ac:dyDescent="0.15">
      <c r="A65" s="181" t="s">
        <v>32</v>
      </c>
      <c r="B65" s="181">
        <f>'将来負担比率（分子）の構造'!I$42</f>
        <v>17</v>
      </c>
      <c r="C65" s="181"/>
      <c r="D65" s="181"/>
      <c r="E65" s="181">
        <f>'将来負担比率（分子）の構造'!J$42</f>
        <v>7</v>
      </c>
      <c r="F65" s="181"/>
      <c r="G65" s="181"/>
      <c r="H65" s="181">
        <f>'将来負担比率（分子）の構造'!K$42</f>
        <v>5</v>
      </c>
      <c r="I65" s="181"/>
      <c r="J65" s="181"/>
      <c r="K65" s="181">
        <f>'将来負担比率（分子）の構造'!L$42</f>
        <v>4</v>
      </c>
      <c r="L65" s="181"/>
      <c r="M65" s="181"/>
      <c r="N65" s="181">
        <f>'将来負担比率（分子）の構造'!M$42</f>
        <v>4</v>
      </c>
      <c r="O65" s="181"/>
      <c r="P65" s="181"/>
    </row>
    <row r="66" spans="1:16" x14ac:dyDescent="0.15">
      <c r="A66" s="181" t="s">
        <v>31</v>
      </c>
      <c r="B66" s="181">
        <f>'将来負担比率（分子）の構造'!I$41</f>
        <v>14762</v>
      </c>
      <c r="C66" s="181"/>
      <c r="D66" s="181"/>
      <c r="E66" s="181">
        <f>'将来負担比率（分子）の構造'!J$41</f>
        <v>14629</v>
      </c>
      <c r="F66" s="181"/>
      <c r="G66" s="181"/>
      <c r="H66" s="181">
        <f>'将来負担比率（分子）の構造'!K$41</f>
        <v>14465</v>
      </c>
      <c r="I66" s="181"/>
      <c r="J66" s="181"/>
      <c r="K66" s="181">
        <f>'将来負担比率（分子）の構造'!L$41</f>
        <v>17425</v>
      </c>
      <c r="L66" s="181"/>
      <c r="M66" s="181"/>
      <c r="N66" s="181">
        <f>'将来負担比率（分子）の構造'!M$41</f>
        <v>18016</v>
      </c>
      <c r="O66" s="181"/>
      <c r="P66" s="181"/>
    </row>
    <row r="67" spans="1:16" x14ac:dyDescent="0.15">
      <c r="A67" s="181" t="s">
        <v>75</v>
      </c>
      <c r="B67" s="181" t="e">
        <f>NA()</f>
        <v>#N/A</v>
      </c>
      <c r="C67" s="181">
        <f>IF(ISNUMBER('将来負担比率（分子）の構造'!I$53), IF('将来負担比率（分子）の構造'!I$53 &lt; 0, 0, '将来負担比率（分子）の構造'!I$53), NA())</f>
        <v>357</v>
      </c>
      <c r="D67" s="181" t="e">
        <f>NA()</f>
        <v>#N/A</v>
      </c>
      <c r="E67" s="181" t="e">
        <f>NA()</f>
        <v>#N/A</v>
      </c>
      <c r="F67" s="181">
        <f>IF(ISNUMBER('将来負担比率（分子）の構造'!J$53), IF('将来負担比率（分子）の構造'!J$53 &lt; 0, 0, '将来負担比率（分子）の構造'!J$53), NA())</f>
        <v>204</v>
      </c>
      <c r="G67" s="181" t="e">
        <f>NA()</f>
        <v>#N/A</v>
      </c>
      <c r="H67" s="181" t="e">
        <f>NA()</f>
        <v>#N/A</v>
      </c>
      <c r="I67" s="181">
        <f>IF(ISNUMBER('将来負担比率（分子）の構造'!K$53), IF('将来負担比率（分子）の構造'!K$53 &lt; 0, 0, '将来負担比率（分子）の構造'!K$53), NA())</f>
        <v>80</v>
      </c>
      <c r="J67" s="181" t="e">
        <f>NA()</f>
        <v>#N/A</v>
      </c>
      <c r="K67" s="181" t="e">
        <f>NA()</f>
        <v>#N/A</v>
      </c>
      <c r="L67" s="181">
        <f>IF(ISNUMBER('将来負担比率（分子）の構造'!L$53), IF('将来負担比率（分子）の構造'!L$53 &lt; 0, 0, '将来負担比率（分子）の構造'!L$53), NA())</f>
        <v>1346</v>
      </c>
      <c r="M67" s="181" t="e">
        <f>NA()</f>
        <v>#N/A</v>
      </c>
      <c r="N67" s="181" t="e">
        <f>NA()</f>
        <v>#N/A</v>
      </c>
      <c r="O67" s="181">
        <f>IF(ISNUMBER('将来負担比率（分子）の構造'!M$53), IF('将来負担比率（分子）の構造'!M$53 &lt; 0, 0, '将来負担比率（分子）の構造'!M$53), NA())</f>
        <v>3177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5404</v>
      </c>
      <c r="C72" s="185">
        <f>基金残高に係る経年分析!G55</f>
        <v>5045</v>
      </c>
      <c r="D72" s="185">
        <f>基金残高に係る経年分析!H55</f>
        <v>4161</v>
      </c>
    </row>
    <row r="73" spans="1:16" x14ac:dyDescent="0.15">
      <c r="A73" s="184" t="s">
        <v>78</v>
      </c>
      <c r="B73" s="185">
        <f>基金残高に係る経年分析!F56</f>
        <v>708</v>
      </c>
      <c r="C73" s="185">
        <f>基金残高に係る経年分析!G56</f>
        <v>809</v>
      </c>
      <c r="D73" s="185">
        <f>基金残高に係る経年分析!H56</f>
        <v>741</v>
      </c>
    </row>
    <row r="74" spans="1:16" x14ac:dyDescent="0.15">
      <c r="A74" s="184" t="s">
        <v>79</v>
      </c>
      <c r="B74" s="185">
        <f>基金残高に係る経年分析!F57</f>
        <v>1987</v>
      </c>
      <c r="C74" s="185">
        <f>基金残高に係る経年分析!G57</f>
        <v>4504</v>
      </c>
      <c r="D74" s="185">
        <f>基金残高に係る経年分析!H57</f>
        <v>4769</v>
      </c>
    </row>
  </sheetData>
  <sheetProtection algorithmName="SHA-512" hashValue="HsHGf+VEkDlNPF4kzM/BRZNe4xYXTinqpMJS+Io4w1OlJXjjeQOP951r3vefWAstqSupfHW0m7Tp8xJXgSprpA==" saltValue="m/DN+TJTbB5J5hrFEcPG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土屋　直也</cp:lastModifiedBy>
  <cp:lastPrinted>2021-03-10T04:24:12Z</cp:lastPrinted>
  <dcterms:created xsi:type="dcterms:W3CDTF">2021-02-05T02:52:46Z</dcterms:created>
  <dcterms:modified xsi:type="dcterms:W3CDTF">2021-03-10T04:24:56Z</dcterms:modified>
  <cp:category/>
</cp:coreProperties>
</file>